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23\230601 RUE VM stavební\02 DSJ\02 PDF\F.1 Soupis prací\"/>
    </mc:Choice>
  </mc:AlternateContent>
  <xr:revisionPtr revIDLastSave="0" documentId="8_{99170479-A2BF-4699-A6AF-B5B86D0F0E78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2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Pol'!$A$1:$M$64</definedName>
    <definedName name="_xlnm.Print_Area" localSheetId="4">'02 1 Pol'!$A$1:$M$827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826" i="13"/>
  <c r="BA722" i="13"/>
  <c r="BA428" i="13"/>
  <c r="BA340" i="13"/>
  <c r="BA328" i="13"/>
  <c r="BA325" i="13"/>
  <c r="BA318" i="13"/>
  <c r="BA283" i="13"/>
  <c r="BA160" i="13"/>
  <c r="BA146" i="13"/>
  <c r="BA131" i="13"/>
  <c r="BA115" i="13"/>
  <c r="BA112" i="13"/>
  <c r="BA108" i="13"/>
  <c r="BA99" i="13"/>
  <c r="BA96" i="13"/>
  <c r="BA64" i="13"/>
  <c r="BA57" i="13"/>
  <c r="BA39" i="13"/>
  <c r="G9" i="13"/>
  <c r="I9" i="13"/>
  <c r="I8" i="13" s="1"/>
  <c r="K9" i="13"/>
  <c r="M9" i="13"/>
  <c r="O9" i="13"/>
  <c r="O8" i="13" s="1"/>
  <c r="Q9" i="13"/>
  <c r="Q8" i="13" s="1"/>
  <c r="V9" i="13"/>
  <c r="V8" i="13" s="1"/>
  <c r="G11" i="13"/>
  <c r="I11" i="13"/>
  <c r="K11" i="13"/>
  <c r="K8" i="13" s="1"/>
  <c r="M11" i="13"/>
  <c r="O11" i="13"/>
  <c r="Q11" i="13"/>
  <c r="V11" i="13"/>
  <c r="G18" i="13"/>
  <c r="I18" i="13"/>
  <c r="K18" i="13"/>
  <c r="M18" i="13"/>
  <c r="O18" i="13"/>
  <c r="Q18" i="13"/>
  <c r="V18" i="13"/>
  <c r="G20" i="13"/>
  <c r="M20" i="13" s="1"/>
  <c r="I20" i="13"/>
  <c r="K20" i="13"/>
  <c r="O20" i="13"/>
  <c r="Q20" i="13"/>
  <c r="V20" i="13"/>
  <c r="G24" i="13"/>
  <c r="M24" i="13" s="1"/>
  <c r="I24" i="13"/>
  <c r="K24" i="13"/>
  <c r="O24" i="13"/>
  <c r="Q24" i="13"/>
  <c r="V24" i="13"/>
  <c r="G26" i="13"/>
  <c r="I26" i="13"/>
  <c r="K26" i="13"/>
  <c r="M26" i="13"/>
  <c r="O26" i="13"/>
  <c r="Q26" i="13"/>
  <c r="V26" i="13"/>
  <c r="G33" i="13"/>
  <c r="I33" i="13"/>
  <c r="K33" i="13"/>
  <c r="M33" i="13"/>
  <c r="O33" i="13"/>
  <c r="Q33" i="13"/>
  <c r="V33" i="13"/>
  <c r="G36" i="13"/>
  <c r="I36" i="13"/>
  <c r="K36" i="13"/>
  <c r="M36" i="13"/>
  <c r="O36" i="13"/>
  <c r="Q36" i="13"/>
  <c r="V36" i="13"/>
  <c r="G38" i="13"/>
  <c r="I38" i="13"/>
  <c r="K38" i="13"/>
  <c r="M38" i="13"/>
  <c r="O38" i="13"/>
  <c r="Q38" i="13"/>
  <c r="V38" i="13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G50" i="13"/>
  <c r="O50" i="13"/>
  <c r="V50" i="13"/>
  <c r="G51" i="13"/>
  <c r="M51" i="13" s="1"/>
  <c r="M50" i="13" s="1"/>
  <c r="I51" i="13"/>
  <c r="I50" i="13" s="1"/>
  <c r="K51" i="13"/>
  <c r="K50" i="13" s="1"/>
  <c r="O51" i="13"/>
  <c r="Q51" i="13"/>
  <c r="Q50" i="13" s="1"/>
  <c r="V51" i="13"/>
  <c r="G52" i="13"/>
  <c r="K52" i="13"/>
  <c r="Q52" i="13"/>
  <c r="V52" i="13"/>
  <c r="G53" i="13"/>
  <c r="I53" i="13"/>
  <c r="I52" i="13" s="1"/>
  <c r="K53" i="13"/>
  <c r="M53" i="13"/>
  <c r="M52" i="13" s="1"/>
  <c r="O53" i="13"/>
  <c r="O52" i="13" s="1"/>
  <c r="Q53" i="13"/>
  <c r="V53" i="13"/>
  <c r="G55" i="13"/>
  <c r="K55" i="13"/>
  <c r="O55" i="13"/>
  <c r="G56" i="13"/>
  <c r="I56" i="13"/>
  <c r="I55" i="13" s="1"/>
  <c r="K56" i="13"/>
  <c r="M56" i="13"/>
  <c r="M55" i="13" s="1"/>
  <c r="O56" i="13"/>
  <c r="Q56" i="13"/>
  <c r="Q55" i="13" s="1"/>
  <c r="V56" i="13"/>
  <c r="V55" i="13" s="1"/>
  <c r="G59" i="13"/>
  <c r="I59" i="13"/>
  <c r="K59" i="13"/>
  <c r="M59" i="13"/>
  <c r="O59" i="13"/>
  <c r="Q59" i="13"/>
  <c r="V59" i="13"/>
  <c r="G62" i="13"/>
  <c r="K62" i="13"/>
  <c r="Q62" i="13"/>
  <c r="G63" i="13"/>
  <c r="M63" i="13" s="1"/>
  <c r="M62" i="13" s="1"/>
  <c r="I63" i="13"/>
  <c r="I62" i="13" s="1"/>
  <c r="K63" i="13"/>
  <c r="O63" i="13"/>
  <c r="O62" i="13" s="1"/>
  <c r="Q63" i="13"/>
  <c r="V63" i="13"/>
  <c r="V62" i="13" s="1"/>
  <c r="G67" i="13"/>
  <c r="I67" i="13"/>
  <c r="K67" i="13"/>
  <c r="O67" i="13"/>
  <c r="Q67" i="13"/>
  <c r="G68" i="13"/>
  <c r="I68" i="13"/>
  <c r="K68" i="13"/>
  <c r="M68" i="13"/>
  <c r="M67" i="13" s="1"/>
  <c r="O68" i="13"/>
  <c r="Q68" i="13"/>
  <c r="V68" i="13"/>
  <c r="V67" i="13" s="1"/>
  <c r="G71" i="13"/>
  <c r="G70" i="13" s="1"/>
  <c r="I71" i="13"/>
  <c r="K71" i="13"/>
  <c r="M71" i="13"/>
  <c r="O71" i="13"/>
  <c r="Q71" i="13"/>
  <c r="Q70" i="13" s="1"/>
  <c r="V71" i="13"/>
  <c r="G74" i="13"/>
  <c r="I74" i="13"/>
  <c r="K74" i="13"/>
  <c r="M74" i="13"/>
  <c r="O74" i="13"/>
  <c r="Q74" i="13"/>
  <c r="V74" i="13"/>
  <c r="V70" i="13" s="1"/>
  <c r="G78" i="13"/>
  <c r="I78" i="13"/>
  <c r="K78" i="13"/>
  <c r="M78" i="13"/>
  <c r="O78" i="13"/>
  <c r="Q78" i="13"/>
  <c r="V78" i="13"/>
  <c r="G81" i="13"/>
  <c r="I81" i="13"/>
  <c r="K81" i="13"/>
  <c r="M81" i="13"/>
  <c r="O81" i="13"/>
  <c r="Q81" i="13"/>
  <c r="V81" i="13"/>
  <c r="G83" i="13"/>
  <c r="M83" i="13" s="1"/>
  <c r="I83" i="13"/>
  <c r="I70" i="13" s="1"/>
  <c r="K83" i="13"/>
  <c r="O83" i="13"/>
  <c r="Q83" i="13"/>
  <c r="V83" i="13"/>
  <c r="G87" i="13"/>
  <c r="M87" i="13" s="1"/>
  <c r="I87" i="13"/>
  <c r="K87" i="13"/>
  <c r="O87" i="13"/>
  <c r="Q87" i="13"/>
  <c r="V87" i="13"/>
  <c r="G89" i="13"/>
  <c r="I89" i="13"/>
  <c r="K89" i="13"/>
  <c r="K70" i="13" s="1"/>
  <c r="M89" i="13"/>
  <c r="O89" i="13"/>
  <c r="Q89" i="13"/>
  <c r="V89" i="13"/>
  <c r="G91" i="13"/>
  <c r="I91" i="13"/>
  <c r="K91" i="13"/>
  <c r="M91" i="13"/>
  <c r="O91" i="13"/>
  <c r="Q91" i="13"/>
  <c r="V91" i="13"/>
  <c r="G93" i="13"/>
  <c r="I93" i="13"/>
  <c r="K93" i="13"/>
  <c r="M93" i="13"/>
  <c r="O93" i="13"/>
  <c r="O70" i="13" s="1"/>
  <c r="Q93" i="13"/>
  <c r="V93" i="13"/>
  <c r="G95" i="13"/>
  <c r="I95" i="13"/>
  <c r="K95" i="13"/>
  <c r="M95" i="13"/>
  <c r="O95" i="13"/>
  <c r="Q95" i="13"/>
  <c r="V95" i="13"/>
  <c r="G98" i="13"/>
  <c r="I98" i="13"/>
  <c r="K98" i="13"/>
  <c r="M98" i="13"/>
  <c r="O98" i="13"/>
  <c r="Q98" i="13"/>
  <c r="V98" i="13"/>
  <c r="G101" i="13"/>
  <c r="M101" i="13" s="1"/>
  <c r="I101" i="13"/>
  <c r="K101" i="13"/>
  <c r="O101" i="13"/>
  <c r="Q101" i="13"/>
  <c r="V101" i="13"/>
  <c r="G104" i="13"/>
  <c r="M104" i="13" s="1"/>
  <c r="I104" i="13"/>
  <c r="K104" i="13"/>
  <c r="O104" i="13"/>
  <c r="Q104" i="13"/>
  <c r="V104" i="13"/>
  <c r="G107" i="13"/>
  <c r="M107" i="13" s="1"/>
  <c r="I107" i="13"/>
  <c r="K107" i="13"/>
  <c r="O107" i="13"/>
  <c r="Q107" i="13"/>
  <c r="V107" i="13"/>
  <c r="G110" i="13"/>
  <c r="G111" i="13"/>
  <c r="I111" i="13"/>
  <c r="I110" i="13" s="1"/>
  <c r="K111" i="13"/>
  <c r="K110" i="13" s="1"/>
  <c r="M111" i="13"/>
  <c r="O111" i="13"/>
  <c r="O110" i="13" s="1"/>
  <c r="Q111" i="13"/>
  <c r="Q110" i="13" s="1"/>
  <c r="V111" i="13"/>
  <c r="G114" i="13"/>
  <c r="I114" i="13"/>
  <c r="K114" i="13"/>
  <c r="M114" i="13"/>
  <c r="O114" i="13"/>
  <c r="Q114" i="13"/>
  <c r="V114" i="13"/>
  <c r="G117" i="13"/>
  <c r="I117" i="13"/>
  <c r="K117" i="13"/>
  <c r="M117" i="13"/>
  <c r="O117" i="13"/>
  <c r="Q117" i="13"/>
  <c r="V117" i="13"/>
  <c r="V110" i="13" s="1"/>
  <c r="G124" i="13"/>
  <c r="I124" i="13"/>
  <c r="K124" i="13"/>
  <c r="M124" i="13"/>
  <c r="O124" i="13"/>
  <c r="Q124" i="13"/>
  <c r="V124" i="13"/>
  <c r="G127" i="13"/>
  <c r="I127" i="13"/>
  <c r="K127" i="13"/>
  <c r="M127" i="13"/>
  <c r="O127" i="13"/>
  <c r="Q127" i="13"/>
  <c r="V127" i="13"/>
  <c r="G130" i="13"/>
  <c r="M130" i="13" s="1"/>
  <c r="I130" i="13"/>
  <c r="K130" i="13"/>
  <c r="O130" i="13"/>
  <c r="Q130" i="13"/>
  <c r="V130" i="13"/>
  <c r="G145" i="13"/>
  <c r="M145" i="13" s="1"/>
  <c r="I145" i="13"/>
  <c r="K145" i="13"/>
  <c r="O145" i="13"/>
  <c r="Q145" i="13"/>
  <c r="V145" i="13"/>
  <c r="G159" i="13"/>
  <c r="I159" i="13"/>
  <c r="K159" i="13"/>
  <c r="M159" i="13"/>
  <c r="O159" i="13"/>
  <c r="Q159" i="13"/>
  <c r="V159" i="13"/>
  <c r="G170" i="13"/>
  <c r="I170" i="13"/>
  <c r="K170" i="13"/>
  <c r="M170" i="13"/>
  <c r="O170" i="13"/>
  <c r="Q170" i="13"/>
  <c r="V170" i="13"/>
  <c r="G184" i="13"/>
  <c r="I184" i="13"/>
  <c r="I183" i="13" s="1"/>
  <c r="K184" i="13"/>
  <c r="M184" i="13"/>
  <c r="O184" i="13"/>
  <c r="Q184" i="13"/>
  <c r="V184" i="13"/>
  <c r="V183" i="13" s="1"/>
  <c r="G193" i="13"/>
  <c r="I193" i="13"/>
  <c r="K193" i="13"/>
  <c r="K183" i="13" s="1"/>
  <c r="M193" i="13"/>
  <c r="O193" i="13"/>
  <c r="Q193" i="13"/>
  <c r="V193" i="13"/>
  <c r="G202" i="13"/>
  <c r="M202" i="13" s="1"/>
  <c r="I202" i="13"/>
  <c r="K202" i="13"/>
  <c r="O202" i="13"/>
  <c r="Q202" i="13"/>
  <c r="Q183" i="13" s="1"/>
  <c r="V202" i="13"/>
  <c r="G207" i="13"/>
  <c r="M207" i="13" s="1"/>
  <c r="I207" i="13"/>
  <c r="K207" i="13"/>
  <c r="O207" i="13"/>
  <c r="O183" i="13" s="1"/>
  <c r="Q207" i="13"/>
  <c r="V207" i="13"/>
  <c r="G216" i="13"/>
  <c r="M216" i="13" s="1"/>
  <c r="I216" i="13"/>
  <c r="K216" i="13"/>
  <c r="O216" i="13"/>
  <c r="Q216" i="13"/>
  <c r="V216" i="13"/>
  <c r="G225" i="13"/>
  <c r="G183" i="13" s="1"/>
  <c r="I225" i="13"/>
  <c r="K225" i="13"/>
  <c r="O225" i="13"/>
  <c r="Q225" i="13"/>
  <c r="V225" i="13"/>
  <c r="G234" i="13"/>
  <c r="I234" i="13"/>
  <c r="K234" i="13"/>
  <c r="M234" i="13"/>
  <c r="O234" i="13"/>
  <c r="Q234" i="13"/>
  <c r="V234" i="13"/>
  <c r="G241" i="13"/>
  <c r="I241" i="13"/>
  <c r="K241" i="13"/>
  <c r="M241" i="13"/>
  <c r="O241" i="13"/>
  <c r="Q241" i="13"/>
  <c r="V241" i="13"/>
  <c r="G243" i="13"/>
  <c r="I243" i="13"/>
  <c r="K243" i="13"/>
  <c r="M243" i="13"/>
  <c r="O243" i="13"/>
  <c r="Q243" i="13"/>
  <c r="V243" i="13"/>
  <c r="G245" i="13"/>
  <c r="I245" i="13"/>
  <c r="K245" i="13"/>
  <c r="M245" i="13"/>
  <c r="O245" i="13"/>
  <c r="Q245" i="13"/>
  <c r="V245" i="13"/>
  <c r="G247" i="13"/>
  <c r="I247" i="13"/>
  <c r="K247" i="13"/>
  <c r="M247" i="13"/>
  <c r="O247" i="13"/>
  <c r="Q247" i="13"/>
  <c r="V247" i="13"/>
  <c r="G256" i="13"/>
  <c r="M256" i="13" s="1"/>
  <c r="I256" i="13"/>
  <c r="K256" i="13"/>
  <c r="O256" i="13"/>
  <c r="Q256" i="13"/>
  <c r="V256" i="13"/>
  <c r="G259" i="13"/>
  <c r="M259" i="13" s="1"/>
  <c r="I259" i="13"/>
  <c r="K259" i="13"/>
  <c r="O259" i="13"/>
  <c r="Q259" i="13"/>
  <c r="V259" i="13"/>
  <c r="G262" i="13"/>
  <c r="I262" i="13"/>
  <c r="K262" i="13"/>
  <c r="M262" i="13"/>
  <c r="O262" i="13"/>
  <c r="Q262" i="13"/>
  <c r="V262" i="13"/>
  <c r="G264" i="13"/>
  <c r="I264" i="13"/>
  <c r="K264" i="13"/>
  <c r="M264" i="13"/>
  <c r="O264" i="13"/>
  <c r="Q264" i="13"/>
  <c r="V264" i="13"/>
  <c r="G269" i="13"/>
  <c r="M269" i="13" s="1"/>
  <c r="I269" i="13"/>
  <c r="K269" i="13"/>
  <c r="O269" i="13"/>
  <c r="Q269" i="13"/>
  <c r="V269" i="13"/>
  <c r="G273" i="13"/>
  <c r="I273" i="13"/>
  <c r="K273" i="13"/>
  <c r="M273" i="13"/>
  <c r="O273" i="13"/>
  <c r="Q273" i="13"/>
  <c r="V273" i="13"/>
  <c r="G282" i="13"/>
  <c r="I282" i="13"/>
  <c r="K282" i="13"/>
  <c r="M282" i="13"/>
  <c r="O282" i="13"/>
  <c r="Q282" i="13"/>
  <c r="V282" i="13"/>
  <c r="G297" i="13"/>
  <c r="M297" i="13" s="1"/>
  <c r="I297" i="13"/>
  <c r="K297" i="13"/>
  <c r="O297" i="13"/>
  <c r="Q297" i="13"/>
  <c r="V297" i="13"/>
  <c r="G299" i="13"/>
  <c r="M299" i="13" s="1"/>
  <c r="I299" i="13"/>
  <c r="K299" i="13"/>
  <c r="O299" i="13"/>
  <c r="Q299" i="13"/>
  <c r="V299" i="13"/>
  <c r="G304" i="13"/>
  <c r="M304" i="13" s="1"/>
  <c r="I304" i="13"/>
  <c r="K304" i="13"/>
  <c r="O304" i="13"/>
  <c r="Q304" i="13"/>
  <c r="V304" i="13"/>
  <c r="G309" i="13"/>
  <c r="M309" i="13" s="1"/>
  <c r="I309" i="13"/>
  <c r="K309" i="13"/>
  <c r="O309" i="13"/>
  <c r="Q309" i="13"/>
  <c r="V309" i="13"/>
  <c r="G314" i="13"/>
  <c r="I314" i="13"/>
  <c r="K314" i="13"/>
  <c r="M314" i="13"/>
  <c r="O314" i="13"/>
  <c r="Q314" i="13"/>
  <c r="V314" i="13"/>
  <c r="G317" i="13"/>
  <c r="I317" i="13"/>
  <c r="K317" i="13"/>
  <c r="M317" i="13"/>
  <c r="O317" i="13"/>
  <c r="Q317" i="13"/>
  <c r="V317" i="13"/>
  <c r="G320" i="13"/>
  <c r="I320" i="13"/>
  <c r="K320" i="13"/>
  <c r="M320" i="13"/>
  <c r="O320" i="13"/>
  <c r="Q320" i="13"/>
  <c r="V320" i="13"/>
  <c r="G322" i="13"/>
  <c r="I322" i="13"/>
  <c r="K322" i="13"/>
  <c r="M322" i="13"/>
  <c r="O322" i="13"/>
  <c r="Q322" i="13"/>
  <c r="V322" i="13"/>
  <c r="G324" i="13"/>
  <c r="I324" i="13"/>
  <c r="K324" i="13"/>
  <c r="M324" i="13"/>
  <c r="O324" i="13"/>
  <c r="Q324" i="13"/>
  <c r="V324" i="13"/>
  <c r="G327" i="13"/>
  <c r="M327" i="13" s="1"/>
  <c r="I327" i="13"/>
  <c r="K327" i="13"/>
  <c r="O327" i="13"/>
  <c r="Q327" i="13"/>
  <c r="V327" i="13"/>
  <c r="G339" i="13"/>
  <c r="M339" i="13" s="1"/>
  <c r="I339" i="13"/>
  <c r="K339" i="13"/>
  <c r="O339" i="13"/>
  <c r="Q339" i="13"/>
  <c r="V339" i="13"/>
  <c r="G342" i="13"/>
  <c r="I342" i="13"/>
  <c r="K342" i="13"/>
  <c r="M342" i="13"/>
  <c r="O342" i="13"/>
  <c r="Q342" i="13"/>
  <c r="V342" i="13"/>
  <c r="G344" i="13"/>
  <c r="I344" i="13"/>
  <c r="K344" i="13"/>
  <c r="M344" i="13"/>
  <c r="O344" i="13"/>
  <c r="Q344" i="13"/>
  <c r="V344" i="13"/>
  <c r="G347" i="13"/>
  <c r="M347" i="13" s="1"/>
  <c r="I347" i="13"/>
  <c r="K347" i="13"/>
  <c r="O347" i="13"/>
  <c r="Q347" i="13"/>
  <c r="V347" i="13"/>
  <c r="G364" i="13"/>
  <c r="I364" i="13"/>
  <c r="K364" i="13"/>
  <c r="M364" i="13"/>
  <c r="O364" i="13"/>
  <c r="Q364" i="13"/>
  <c r="V364" i="13"/>
  <c r="G367" i="13"/>
  <c r="I367" i="13"/>
  <c r="K367" i="13"/>
  <c r="M367" i="13"/>
  <c r="O367" i="13"/>
  <c r="Q367" i="13"/>
  <c r="V367" i="13"/>
  <c r="G368" i="13"/>
  <c r="M368" i="13" s="1"/>
  <c r="I368" i="13"/>
  <c r="K368" i="13"/>
  <c r="O368" i="13"/>
  <c r="Q368" i="13"/>
  <c r="V368" i="13"/>
  <c r="G372" i="13"/>
  <c r="M372" i="13" s="1"/>
  <c r="I372" i="13"/>
  <c r="K372" i="13"/>
  <c r="O372" i="13"/>
  <c r="Q372" i="13"/>
  <c r="V372" i="13"/>
  <c r="G379" i="13"/>
  <c r="M379" i="13" s="1"/>
  <c r="I379" i="13"/>
  <c r="K379" i="13"/>
  <c r="O379" i="13"/>
  <c r="Q379" i="13"/>
  <c r="V379" i="13"/>
  <c r="G384" i="13"/>
  <c r="M384" i="13" s="1"/>
  <c r="I384" i="13"/>
  <c r="K384" i="13"/>
  <c r="O384" i="13"/>
  <c r="Q384" i="13"/>
  <c r="V384" i="13"/>
  <c r="G393" i="13"/>
  <c r="I393" i="13"/>
  <c r="K393" i="13"/>
  <c r="M393" i="13"/>
  <c r="O393" i="13"/>
  <c r="Q393" i="13"/>
  <c r="V393" i="13"/>
  <c r="G395" i="13"/>
  <c r="I395" i="13"/>
  <c r="K395" i="13"/>
  <c r="M395" i="13"/>
  <c r="O395" i="13"/>
  <c r="Q395" i="13"/>
  <c r="V395" i="13"/>
  <c r="G397" i="13"/>
  <c r="I397" i="13"/>
  <c r="K397" i="13"/>
  <c r="M397" i="13"/>
  <c r="O397" i="13"/>
  <c r="Q397" i="13"/>
  <c r="V397" i="13"/>
  <c r="G399" i="13"/>
  <c r="I399" i="13"/>
  <c r="K399" i="13"/>
  <c r="M399" i="13"/>
  <c r="O399" i="13"/>
  <c r="Q399" i="13"/>
  <c r="V399" i="13"/>
  <c r="G401" i="13"/>
  <c r="I401" i="13"/>
  <c r="K401" i="13"/>
  <c r="M401" i="13"/>
  <c r="O401" i="13"/>
  <c r="Q401" i="13"/>
  <c r="V401" i="13"/>
  <c r="G403" i="13"/>
  <c r="M403" i="13" s="1"/>
  <c r="I403" i="13"/>
  <c r="K403" i="13"/>
  <c r="O403" i="13"/>
  <c r="Q403" i="13"/>
  <c r="V403" i="13"/>
  <c r="G405" i="13"/>
  <c r="Q405" i="13"/>
  <c r="G406" i="13"/>
  <c r="M406" i="13" s="1"/>
  <c r="M405" i="13" s="1"/>
  <c r="I406" i="13"/>
  <c r="I405" i="13" s="1"/>
  <c r="K406" i="13"/>
  <c r="K405" i="13" s="1"/>
  <c r="O406" i="13"/>
  <c r="O405" i="13" s="1"/>
  <c r="Q406" i="13"/>
  <c r="V406" i="13"/>
  <c r="V405" i="13" s="1"/>
  <c r="G409" i="13"/>
  <c r="I409" i="13"/>
  <c r="K409" i="13"/>
  <c r="M409" i="13"/>
  <c r="O409" i="13"/>
  <c r="Q409" i="13"/>
  <c r="V409" i="13"/>
  <c r="G411" i="13"/>
  <c r="Q411" i="13"/>
  <c r="G412" i="13"/>
  <c r="I412" i="13"/>
  <c r="I411" i="13" s="1"/>
  <c r="K412" i="13"/>
  <c r="M412" i="13"/>
  <c r="M411" i="13" s="1"/>
  <c r="O412" i="13"/>
  <c r="O411" i="13" s="1"/>
  <c r="Q412" i="13"/>
  <c r="V412" i="13"/>
  <c r="V411" i="13" s="1"/>
  <c r="G427" i="13"/>
  <c r="I427" i="13"/>
  <c r="K427" i="13"/>
  <c r="K411" i="13" s="1"/>
  <c r="M427" i="13"/>
  <c r="O427" i="13"/>
  <c r="Q427" i="13"/>
  <c r="V427" i="13"/>
  <c r="Q439" i="13"/>
  <c r="V439" i="13"/>
  <c r="G440" i="13"/>
  <c r="M440" i="13" s="1"/>
  <c r="I440" i="13"/>
  <c r="I439" i="13" s="1"/>
  <c r="K440" i="13"/>
  <c r="O440" i="13"/>
  <c r="O439" i="13" s="1"/>
  <c r="Q440" i="13"/>
  <c r="V440" i="13"/>
  <c r="G447" i="13"/>
  <c r="M447" i="13" s="1"/>
  <c r="I447" i="13"/>
  <c r="K447" i="13"/>
  <c r="K439" i="13" s="1"/>
  <c r="O447" i="13"/>
  <c r="Q447" i="13"/>
  <c r="V447" i="13"/>
  <c r="G454" i="13"/>
  <c r="G439" i="13" s="1"/>
  <c r="I454" i="13"/>
  <c r="K454" i="13"/>
  <c r="O454" i="13"/>
  <c r="Q454" i="13"/>
  <c r="V454" i="13"/>
  <c r="G457" i="13"/>
  <c r="I457" i="13"/>
  <c r="K457" i="13"/>
  <c r="M457" i="13"/>
  <c r="O457" i="13"/>
  <c r="Q457" i="13"/>
  <c r="V457" i="13"/>
  <c r="G459" i="13"/>
  <c r="I459" i="13"/>
  <c r="K459" i="13"/>
  <c r="M459" i="13"/>
  <c r="O459" i="13"/>
  <c r="Q459" i="13"/>
  <c r="V459" i="13"/>
  <c r="G463" i="13"/>
  <c r="I463" i="13"/>
  <c r="K463" i="13"/>
  <c r="M463" i="13"/>
  <c r="O463" i="13"/>
  <c r="Q463" i="13"/>
  <c r="V463" i="13"/>
  <c r="G467" i="13"/>
  <c r="I467" i="13"/>
  <c r="K467" i="13"/>
  <c r="M467" i="13"/>
  <c r="O467" i="13"/>
  <c r="Q467" i="13"/>
  <c r="V467" i="13"/>
  <c r="G470" i="13"/>
  <c r="M470" i="13" s="1"/>
  <c r="I470" i="13"/>
  <c r="I469" i="13" s="1"/>
  <c r="K470" i="13"/>
  <c r="K469" i="13" s="1"/>
  <c r="O470" i="13"/>
  <c r="O469" i="13" s="1"/>
  <c r="Q470" i="13"/>
  <c r="V470" i="13"/>
  <c r="V469" i="13" s="1"/>
  <c r="G474" i="13"/>
  <c r="M474" i="13" s="1"/>
  <c r="I474" i="13"/>
  <c r="K474" i="13"/>
  <c r="O474" i="13"/>
  <c r="Q474" i="13"/>
  <c r="Q469" i="13" s="1"/>
  <c r="V474" i="13"/>
  <c r="G477" i="13"/>
  <c r="I477" i="13"/>
  <c r="K477" i="13"/>
  <c r="M477" i="13"/>
  <c r="O477" i="13"/>
  <c r="Q477" i="13"/>
  <c r="V477" i="13"/>
  <c r="G480" i="13"/>
  <c r="I480" i="13"/>
  <c r="K480" i="13"/>
  <c r="M480" i="13"/>
  <c r="O480" i="13"/>
  <c r="Q480" i="13"/>
  <c r="V480" i="13"/>
  <c r="G484" i="13"/>
  <c r="M484" i="13" s="1"/>
  <c r="I484" i="13"/>
  <c r="K484" i="13"/>
  <c r="O484" i="13"/>
  <c r="Q484" i="13"/>
  <c r="V484" i="13"/>
  <c r="G486" i="13"/>
  <c r="I486" i="13"/>
  <c r="K486" i="13"/>
  <c r="M486" i="13"/>
  <c r="O486" i="13"/>
  <c r="Q486" i="13"/>
  <c r="V486" i="13"/>
  <c r="K488" i="13"/>
  <c r="G489" i="13"/>
  <c r="G488" i="13" s="1"/>
  <c r="I489" i="13"/>
  <c r="I488" i="13" s="1"/>
  <c r="K489" i="13"/>
  <c r="O489" i="13"/>
  <c r="Q489" i="13"/>
  <c r="Q488" i="13" s="1"/>
  <c r="V489" i="13"/>
  <c r="V488" i="13" s="1"/>
  <c r="G498" i="13"/>
  <c r="M498" i="13" s="1"/>
  <c r="I498" i="13"/>
  <c r="K498" i="13"/>
  <c r="O498" i="13"/>
  <c r="O488" i="13" s="1"/>
  <c r="Q498" i="13"/>
  <c r="V498" i="13"/>
  <c r="G501" i="13"/>
  <c r="M501" i="13" s="1"/>
  <c r="I501" i="13"/>
  <c r="K501" i="13"/>
  <c r="O501" i="13"/>
  <c r="Q501" i="13"/>
  <c r="V501" i="13"/>
  <c r="G504" i="13"/>
  <c r="M504" i="13" s="1"/>
  <c r="I504" i="13"/>
  <c r="K504" i="13"/>
  <c r="O504" i="13"/>
  <c r="Q504" i="13"/>
  <c r="V504" i="13"/>
  <c r="G509" i="13"/>
  <c r="I509" i="13"/>
  <c r="K509" i="13"/>
  <c r="M509" i="13"/>
  <c r="O509" i="13"/>
  <c r="Q509" i="13"/>
  <c r="V509" i="13"/>
  <c r="K511" i="13"/>
  <c r="G512" i="13"/>
  <c r="I512" i="13"/>
  <c r="I511" i="13" s="1"/>
  <c r="K512" i="13"/>
  <c r="M512" i="13"/>
  <c r="O512" i="13"/>
  <c r="O511" i="13" s="1"/>
  <c r="Q512" i="13"/>
  <c r="V512" i="13"/>
  <c r="V511" i="13" s="1"/>
  <c r="G514" i="13"/>
  <c r="I514" i="13"/>
  <c r="K514" i="13"/>
  <c r="M514" i="13"/>
  <c r="O514" i="13"/>
  <c r="Q514" i="13"/>
  <c r="Q511" i="13" s="1"/>
  <c r="V514" i="13"/>
  <c r="G516" i="13"/>
  <c r="G511" i="13" s="1"/>
  <c r="I516" i="13"/>
  <c r="K516" i="13"/>
  <c r="M516" i="13"/>
  <c r="O516" i="13"/>
  <c r="Q516" i="13"/>
  <c r="V516" i="13"/>
  <c r="G519" i="13"/>
  <c r="M519" i="13" s="1"/>
  <c r="I519" i="13"/>
  <c r="K519" i="13"/>
  <c r="O519" i="13"/>
  <c r="Q519" i="13"/>
  <c r="V519" i="13"/>
  <c r="G522" i="13"/>
  <c r="M522" i="13" s="1"/>
  <c r="I522" i="13"/>
  <c r="K522" i="13"/>
  <c r="O522" i="13"/>
  <c r="Q522" i="13"/>
  <c r="V522" i="13"/>
  <c r="G525" i="13"/>
  <c r="I525" i="13"/>
  <c r="I524" i="13" s="1"/>
  <c r="K525" i="13"/>
  <c r="K524" i="13" s="1"/>
  <c r="M525" i="13"/>
  <c r="O525" i="13"/>
  <c r="O524" i="13" s="1"/>
  <c r="Q525" i="13"/>
  <c r="Q524" i="13" s="1"/>
  <c r="V525" i="13"/>
  <c r="G527" i="13"/>
  <c r="G524" i="13" s="1"/>
  <c r="I527" i="13"/>
  <c r="K527" i="13"/>
  <c r="O527" i="13"/>
  <c r="Q527" i="13"/>
  <c r="V527" i="13"/>
  <c r="G529" i="13"/>
  <c r="I529" i="13"/>
  <c r="K529" i="13"/>
  <c r="M529" i="13"/>
  <c r="O529" i="13"/>
  <c r="Q529" i="13"/>
  <c r="V529" i="13"/>
  <c r="V524" i="13" s="1"/>
  <c r="G531" i="13"/>
  <c r="I531" i="13"/>
  <c r="K531" i="13"/>
  <c r="M531" i="13"/>
  <c r="O531" i="13"/>
  <c r="Q531" i="13"/>
  <c r="V531" i="13"/>
  <c r="G533" i="13"/>
  <c r="M533" i="13" s="1"/>
  <c r="I533" i="13"/>
  <c r="K533" i="13"/>
  <c r="O533" i="13"/>
  <c r="Q533" i="13"/>
  <c r="V533" i="13"/>
  <c r="G535" i="13"/>
  <c r="M535" i="13" s="1"/>
  <c r="I535" i="13"/>
  <c r="K535" i="13"/>
  <c r="O535" i="13"/>
  <c r="Q535" i="13"/>
  <c r="V535" i="13"/>
  <c r="G537" i="13"/>
  <c r="M537" i="13" s="1"/>
  <c r="I537" i="13"/>
  <c r="K537" i="13"/>
  <c r="O537" i="13"/>
  <c r="Q537" i="13"/>
  <c r="V537" i="13"/>
  <c r="G540" i="13"/>
  <c r="M540" i="13" s="1"/>
  <c r="I540" i="13"/>
  <c r="K540" i="13"/>
  <c r="O540" i="13"/>
  <c r="Q540" i="13"/>
  <c r="V540" i="13"/>
  <c r="G542" i="13"/>
  <c r="I542" i="13"/>
  <c r="K542" i="13"/>
  <c r="M542" i="13"/>
  <c r="O542" i="13"/>
  <c r="Q542" i="13"/>
  <c r="V542" i="13"/>
  <c r="G544" i="13"/>
  <c r="I544" i="13"/>
  <c r="K544" i="13"/>
  <c r="M544" i="13"/>
  <c r="O544" i="13"/>
  <c r="Q544" i="13"/>
  <c r="V544" i="13"/>
  <c r="G546" i="13"/>
  <c r="I546" i="13"/>
  <c r="K546" i="13"/>
  <c r="M546" i="13"/>
  <c r="O546" i="13"/>
  <c r="Q546" i="13"/>
  <c r="V546" i="13"/>
  <c r="G553" i="13"/>
  <c r="I553" i="13"/>
  <c r="K553" i="13"/>
  <c r="M553" i="13"/>
  <c r="O553" i="13"/>
  <c r="Q553" i="13"/>
  <c r="V553" i="13"/>
  <c r="G555" i="13"/>
  <c r="I555" i="13"/>
  <c r="K555" i="13"/>
  <c r="M555" i="13"/>
  <c r="O555" i="13"/>
  <c r="Q555" i="13"/>
  <c r="V555" i="13"/>
  <c r="G559" i="13"/>
  <c r="M559" i="13" s="1"/>
  <c r="I559" i="13"/>
  <c r="K559" i="13"/>
  <c r="O559" i="13"/>
  <c r="Q559" i="13"/>
  <c r="V559" i="13"/>
  <c r="G562" i="13"/>
  <c r="M562" i="13" s="1"/>
  <c r="I562" i="13"/>
  <c r="K562" i="13"/>
  <c r="O562" i="13"/>
  <c r="Q562" i="13"/>
  <c r="V562" i="13"/>
  <c r="G565" i="13"/>
  <c r="M565" i="13" s="1"/>
  <c r="I565" i="13"/>
  <c r="K565" i="13"/>
  <c r="O565" i="13"/>
  <c r="Q565" i="13"/>
  <c r="V565" i="13"/>
  <c r="G569" i="13"/>
  <c r="I569" i="13"/>
  <c r="K569" i="13"/>
  <c r="M569" i="13"/>
  <c r="O569" i="13"/>
  <c r="Q569" i="13"/>
  <c r="V569" i="13"/>
  <c r="G572" i="13"/>
  <c r="M572" i="13" s="1"/>
  <c r="I572" i="13"/>
  <c r="K572" i="13"/>
  <c r="O572" i="13"/>
  <c r="Q572" i="13"/>
  <c r="V572" i="13"/>
  <c r="G574" i="13"/>
  <c r="I574" i="13"/>
  <c r="K574" i="13"/>
  <c r="M574" i="13"/>
  <c r="O574" i="13"/>
  <c r="Q574" i="13"/>
  <c r="V574" i="13"/>
  <c r="G576" i="13"/>
  <c r="I576" i="13"/>
  <c r="K576" i="13"/>
  <c r="M576" i="13"/>
  <c r="O576" i="13"/>
  <c r="Q576" i="13"/>
  <c r="V576" i="13"/>
  <c r="G578" i="13"/>
  <c r="M578" i="13" s="1"/>
  <c r="I578" i="13"/>
  <c r="K578" i="13"/>
  <c r="O578" i="13"/>
  <c r="Q578" i="13"/>
  <c r="V578" i="13"/>
  <c r="G581" i="13"/>
  <c r="M581" i="13" s="1"/>
  <c r="I581" i="13"/>
  <c r="K581" i="13"/>
  <c r="K580" i="13" s="1"/>
  <c r="O581" i="13"/>
  <c r="Q581" i="13"/>
  <c r="Q580" i="13" s="1"/>
  <c r="V581" i="13"/>
  <c r="G583" i="13"/>
  <c r="G580" i="13" s="1"/>
  <c r="I583" i="13"/>
  <c r="I580" i="13" s="1"/>
  <c r="K583" i="13"/>
  <c r="O583" i="13"/>
  <c r="Q583" i="13"/>
  <c r="V583" i="13"/>
  <c r="V580" i="13" s="1"/>
  <c r="G585" i="13"/>
  <c r="I585" i="13"/>
  <c r="K585" i="13"/>
  <c r="M585" i="13"/>
  <c r="O585" i="13"/>
  <c r="Q585" i="13"/>
  <c r="V585" i="13"/>
  <c r="G587" i="13"/>
  <c r="I587" i="13"/>
  <c r="K587" i="13"/>
  <c r="M587" i="13"/>
  <c r="O587" i="13"/>
  <c r="Q587" i="13"/>
  <c r="V587" i="13"/>
  <c r="G589" i="13"/>
  <c r="I589" i="13"/>
  <c r="K589" i="13"/>
  <c r="M589" i="13"/>
  <c r="O589" i="13"/>
  <c r="Q589" i="13"/>
  <c r="V589" i="13"/>
  <c r="G591" i="13"/>
  <c r="I591" i="13"/>
  <c r="K591" i="13"/>
  <c r="M591" i="13"/>
  <c r="O591" i="13"/>
  <c r="O580" i="13" s="1"/>
  <c r="Q591" i="13"/>
  <c r="V591" i="13"/>
  <c r="G593" i="13"/>
  <c r="I593" i="13"/>
  <c r="K593" i="13"/>
  <c r="M593" i="13"/>
  <c r="O593" i="13"/>
  <c r="Q593" i="13"/>
  <c r="V593" i="13"/>
  <c r="G595" i="13"/>
  <c r="M595" i="13" s="1"/>
  <c r="I595" i="13"/>
  <c r="K595" i="13"/>
  <c r="O595" i="13"/>
  <c r="Q595" i="13"/>
  <c r="V595" i="13"/>
  <c r="G597" i="13"/>
  <c r="M597" i="13" s="1"/>
  <c r="I597" i="13"/>
  <c r="K597" i="13"/>
  <c r="O597" i="13"/>
  <c r="Q597" i="13"/>
  <c r="V597" i="13"/>
  <c r="G599" i="13"/>
  <c r="M599" i="13" s="1"/>
  <c r="I599" i="13"/>
  <c r="K599" i="13"/>
  <c r="O599" i="13"/>
  <c r="Q599" i="13"/>
  <c r="V599" i="13"/>
  <c r="G601" i="13"/>
  <c r="I601" i="13"/>
  <c r="K601" i="13"/>
  <c r="M601" i="13"/>
  <c r="O601" i="13"/>
  <c r="Q601" i="13"/>
  <c r="V601" i="13"/>
  <c r="G603" i="13"/>
  <c r="M603" i="13" s="1"/>
  <c r="I603" i="13"/>
  <c r="K603" i="13"/>
  <c r="O603" i="13"/>
  <c r="Q603" i="13"/>
  <c r="V603" i="13"/>
  <c r="G605" i="13"/>
  <c r="I605" i="13"/>
  <c r="K605" i="13"/>
  <c r="M605" i="13"/>
  <c r="O605" i="13"/>
  <c r="Q605" i="13"/>
  <c r="V605" i="13"/>
  <c r="G619" i="13"/>
  <c r="I619" i="13"/>
  <c r="K619" i="13"/>
  <c r="M619" i="13"/>
  <c r="O619" i="13"/>
  <c r="Q619" i="13"/>
  <c r="V619" i="13"/>
  <c r="G621" i="13"/>
  <c r="M621" i="13" s="1"/>
  <c r="I621" i="13"/>
  <c r="K621" i="13"/>
  <c r="O621" i="13"/>
  <c r="Q621" i="13"/>
  <c r="V621" i="13"/>
  <c r="G624" i="13"/>
  <c r="M624" i="13" s="1"/>
  <c r="I624" i="13"/>
  <c r="K624" i="13"/>
  <c r="K623" i="13" s="1"/>
  <c r="O624" i="13"/>
  <c r="Q624" i="13"/>
  <c r="Q623" i="13" s="1"/>
  <c r="V624" i="13"/>
  <c r="G626" i="13"/>
  <c r="G623" i="13" s="1"/>
  <c r="I626" i="13"/>
  <c r="I623" i="13" s="1"/>
  <c r="K626" i="13"/>
  <c r="O626" i="13"/>
  <c r="Q626" i="13"/>
  <c r="V626" i="13"/>
  <c r="V623" i="13" s="1"/>
  <c r="G628" i="13"/>
  <c r="I628" i="13"/>
  <c r="K628" i="13"/>
  <c r="M628" i="13"/>
  <c r="O628" i="13"/>
  <c r="Q628" i="13"/>
  <c r="V628" i="13"/>
  <c r="G630" i="13"/>
  <c r="I630" i="13"/>
  <c r="K630" i="13"/>
  <c r="M630" i="13"/>
  <c r="O630" i="13"/>
  <c r="O623" i="13" s="1"/>
  <c r="Q630" i="13"/>
  <c r="V630" i="13"/>
  <c r="G632" i="13"/>
  <c r="I632" i="13"/>
  <c r="K632" i="13"/>
  <c r="M632" i="13"/>
  <c r="O632" i="13"/>
  <c r="Q632" i="13"/>
  <c r="V632" i="13"/>
  <c r="G635" i="13"/>
  <c r="I635" i="13"/>
  <c r="K635" i="13"/>
  <c r="M635" i="13"/>
  <c r="O635" i="13"/>
  <c r="Q635" i="13"/>
  <c r="V635" i="13"/>
  <c r="G638" i="13"/>
  <c r="M638" i="13" s="1"/>
  <c r="I638" i="13"/>
  <c r="I637" i="13" s="1"/>
  <c r="K638" i="13"/>
  <c r="K637" i="13" s="1"/>
  <c r="O638" i="13"/>
  <c r="O637" i="13" s="1"/>
  <c r="Q638" i="13"/>
  <c r="V638" i="13"/>
  <c r="V637" i="13" s="1"/>
  <c r="G640" i="13"/>
  <c r="M640" i="13" s="1"/>
  <c r="I640" i="13"/>
  <c r="K640" i="13"/>
  <c r="O640" i="13"/>
  <c r="Q640" i="13"/>
  <c r="Q637" i="13" s="1"/>
  <c r="V640" i="13"/>
  <c r="G642" i="13"/>
  <c r="M642" i="13" s="1"/>
  <c r="I642" i="13"/>
  <c r="K642" i="13"/>
  <c r="O642" i="13"/>
  <c r="Q642" i="13"/>
  <c r="V642" i="13"/>
  <c r="G643" i="13"/>
  <c r="I643" i="13"/>
  <c r="K643" i="13"/>
  <c r="M643" i="13"/>
  <c r="O643" i="13"/>
  <c r="Q643" i="13"/>
  <c r="V643" i="13"/>
  <c r="G645" i="13"/>
  <c r="K645" i="13"/>
  <c r="G646" i="13"/>
  <c r="I646" i="13"/>
  <c r="I645" i="13" s="1"/>
  <c r="K646" i="13"/>
  <c r="M646" i="13"/>
  <c r="M645" i="13" s="1"/>
  <c r="O646" i="13"/>
  <c r="O645" i="13" s="1"/>
  <c r="Q646" i="13"/>
  <c r="Q645" i="13" s="1"/>
  <c r="V646" i="13"/>
  <c r="V645" i="13" s="1"/>
  <c r="K658" i="13"/>
  <c r="O658" i="13"/>
  <c r="G659" i="13"/>
  <c r="G658" i="13" s="1"/>
  <c r="I659" i="13"/>
  <c r="I658" i="13" s="1"/>
  <c r="K659" i="13"/>
  <c r="O659" i="13"/>
  <c r="Q659" i="13"/>
  <c r="Q658" i="13" s="1"/>
  <c r="V659" i="13"/>
  <c r="V658" i="13" s="1"/>
  <c r="G674" i="13"/>
  <c r="G675" i="13"/>
  <c r="M675" i="13" s="1"/>
  <c r="I675" i="13"/>
  <c r="K675" i="13"/>
  <c r="K674" i="13" s="1"/>
  <c r="O675" i="13"/>
  <c r="Q675" i="13"/>
  <c r="Q674" i="13" s="1"/>
  <c r="V675" i="13"/>
  <c r="G677" i="13"/>
  <c r="M677" i="13" s="1"/>
  <c r="I677" i="13"/>
  <c r="I674" i="13" s="1"/>
  <c r="K677" i="13"/>
  <c r="O677" i="13"/>
  <c r="Q677" i="13"/>
  <c r="V677" i="13"/>
  <c r="V674" i="13" s="1"/>
  <c r="G684" i="13"/>
  <c r="I684" i="13"/>
  <c r="K684" i="13"/>
  <c r="M684" i="13"/>
  <c r="O684" i="13"/>
  <c r="Q684" i="13"/>
  <c r="V684" i="13"/>
  <c r="G687" i="13"/>
  <c r="I687" i="13"/>
  <c r="K687" i="13"/>
  <c r="M687" i="13"/>
  <c r="O687" i="13"/>
  <c r="O674" i="13" s="1"/>
  <c r="Q687" i="13"/>
  <c r="V687" i="13"/>
  <c r="G688" i="13"/>
  <c r="I688" i="13"/>
  <c r="K688" i="13"/>
  <c r="M688" i="13"/>
  <c r="O688" i="13"/>
  <c r="Q688" i="13"/>
  <c r="V688" i="13"/>
  <c r="G689" i="13"/>
  <c r="I689" i="13"/>
  <c r="K689" i="13"/>
  <c r="M689" i="13"/>
  <c r="O689" i="13"/>
  <c r="Q689" i="13"/>
  <c r="V689" i="13"/>
  <c r="G695" i="13"/>
  <c r="M695" i="13" s="1"/>
  <c r="I695" i="13"/>
  <c r="K695" i="13"/>
  <c r="O695" i="13"/>
  <c r="Q695" i="13"/>
  <c r="V695" i="13"/>
  <c r="G697" i="13"/>
  <c r="M697" i="13" s="1"/>
  <c r="I697" i="13"/>
  <c r="K697" i="13"/>
  <c r="O697" i="13"/>
  <c r="Q697" i="13"/>
  <c r="V697" i="13"/>
  <c r="G698" i="13"/>
  <c r="I698" i="13"/>
  <c r="Q698" i="13"/>
  <c r="G699" i="13"/>
  <c r="M699" i="13" s="1"/>
  <c r="M698" i="13" s="1"/>
  <c r="I699" i="13"/>
  <c r="K699" i="13"/>
  <c r="O699" i="13"/>
  <c r="O698" i="13" s="1"/>
  <c r="Q699" i="13"/>
  <c r="V699" i="13"/>
  <c r="V698" i="13" s="1"/>
  <c r="G701" i="13"/>
  <c r="I701" i="13"/>
  <c r="K701" i="13"/>
  <c r="K698" i="13" s="1"/>
  <c r="M701" i="13"/>
  <c r="O701" i="13"/>
  <c r="Q701" i="13"/>
  <c r="V701" i="13"/>
  <c r="G703" i="13"/>
  <c r="I703" i="13"/>
  <c r="I702" i="13" s="1"/>
  <c r="K703" i="13"/>
  <c r="M703" i="13"/>
  <c r="O703" i="13"/>
  <c r="O702" i="13" s="1"/>
  <c r="Q703" i="13"/>
  <c r="Q702" i="13" s="1"/>
  <c r="V703" i="13"/>
  <c r="V702" i="13" s="1"/>
  <c r="G706" i="13"/>
  <c r="I706" i="13"/>
  <c r="K706" i="13"/>
  <c r="K702" i="13" s="1"/>
  <c r="M706" i="13"/>
  <c r="O706" i="13"/>
  <c r="Q706" i="13"/>
  <c r="V706" i="13"/>
  <c r="G719" i="13"/>
  <c r="M719" i="13" s="1"/>
  <c r="I719" i="13"/>
  <c r="K719" i="13"/>
  <c r="O719" i="13"/>
  <c r="Q719" i="13"/>
  <c r="V719" i="13"/>
  <c r="G721" i="13"/>
  <c r="M721" i="13" s="1"/>
  <c r="I721" i="13"/>
  <c r="K721" i="13"/>
  <c r="O721" i="13"/>
  <c r="Q721" i="13"/>
  <c r="V721" i="13"/>
  <c r="G726" i="13"/>
  <c r="M726" i="13" s="1"/>
  <c r="I726" i="13"/>
  <c r="K726" i="13"/>
  <c r="O726" i="13"/>
  <c r="Q726" i="13"/>
  <c r="V726" i="13"/>
  <c r="G729" i="13"/>
  <c r="M729" i="13" s="1"/>
  <c r="I729" i="13"/>
  <c r="K729" i="13"/>
  <c r="O729" i="13"/>
  <c r="Q729" i="13"/>
  <c r="V729" i="13"/>
  <c r="G733" i="13"/>
  <c r="I733" i="13"/>
  <c r="K733" i="13"/>
  <c r="M733" i="13"/>
  <c r="O733" i="13"/>
  <c r="Q733" i="13"/>
  <c r="V733" i="13"/>
  <c r="G747" i="13"/>
  <c r="I747" i="13"/>
  <c r="K747" i="13"/>
  <c r="M747" i="13"/>
  <c r="O747" i="13"/>
  <c r="Q747" i="13"/>
  <c r="V747" i="13"/>
  <c r="G751" i="13"/>
  <c r="I751" i="13"/>
  <c r="K751" i="13"/>
  <c r="M751" i="13"/>
  <c r="O751" i="13"/>
  <c r="Q751" i="13"/>
  <c r="V751" i="13"/>
  <c r="G763" i="13"/>
  <c r="I763" i="13"/>
  <c r="K763" i="13"/>
  <c r="M763" i="13"/>
  <c r="O763" i="13"/>
  <c r="Q763" i="13"/>
  <c r="V763" i="13"/>
  <c r="G765" i="13"/>
  <c r="M765" i="13" s="1"/>
  <c r="I765" i="13"/>
  <c r="K765" i="13"/>
  <c r="O765" i="13"/>
  <c r="Q765" i="13"/>
  <c r="V765" i="13"/>
  <c r="G767" i="13"/>
  <c r="M767" i="13" s="1"/>
  <c r="I767" i="13"/>
  <c r="K767" i="13"/>
  <c r="O767" i="13"/>
  <c r="Q767" i="13"/>
  <c r="V767" i="13"/>
  <c r="G770" i="13"/>
  <c r="M770" i="13" s="1"/>
  <c r="I770" i="13"/>
  <c r="K770" i="13"/>
  <c r="O770" i="13"/>
  <c r="Q770" i="13"/>
  <c r="V770" i="13"/>
  <c r="G772" i="13"/>
  <c r="I772" i="13"/>
  <c r="K772" i="13"/>
  <c r="M772" i="13"/>
  <c r="O772" i="13"/>
  <c r="Q772" i="13"/>
  <c r="V772" i="13"/>
  <c r="G781" i="13"/>
  <c r="I781" i="13"/>
  <c r="K781" i="13"/>
  <c r="M781" i="13"/>
  <c r="O781" i="13"/>
  <c r="Q781" i="13"/>
  <c r="V781" i="13"/>
  <c r="G783" i="13"/>
  <c r="M783" i="13" s="1"/>
  <c r="I783" i="13"/>
  <c r="K783" i="13"/>
  <c r="O783" i="13"/>
  <c r="Q783" i="13"/>
  <c r="V783" i="13"/>
  <c r="G787" i="13"/>
  <c r="I787" i="13"/>
  <c r="K787" i="13"/>
  <c r="M787" i="13"/>
  <c r="O787" i="13"/>
  <c r="Q787" i="13"/>
  <c r="V787" i="13"/>
  <c r="G796" i="13"/>
  <c r="I796" i="13"/>
  <c r="K796" i="13"/>
  <c r="M796" i="13"/>
  <c r="O796" i="13"/>
  <c r="Q796" i="13"/>
  <c r="V796" i="13"/>
  <c r="G803" i="13"/>
  <c r="M803" i="13" s="1"/>
  <c r="I803" i="13"/>
  <c r="K803" i="13"/>
  <c r="O803" i="13"/>
  <c r="Q803" i="13"/>
  <c r="V803" i="13"/>
  <c r="G810" i="13"/>
  <c r="M810" i="13" s="1"/>
  <c r="I810" i="13"/>
  <c r="K810" i="13"/>
  <c r="O810" i="13"/>
  <c r="Q810" i="13"/>
  <c r="V810" i="13"/>
  <c r="G812" i="13"/>
  <c r="M812" i="13" s="1"/>
  <c r="I812" i="13"/>
  <c r="K812" i="13"/>
  <c r="O812" i="13"/>
  <c r="Q812" i="13"/>
  <c r="V812" i="13"/>
  <c r="G814" i="13"/>
  <c r="M814" i="13" s="1"/>
  <c r="I814" i="13"/>
  <c r="K814" i="13"/>
  <c r="O814" i="13"/>
  <c r="Q814" i="13"/>
  <c r="V814" i="13"/>
  <c r="G815" i="13"/>
  <c r="I815" i="13"/>
  <c r="K815" i="13"/>
  <c r="M815" i="13"/>
  <c r="O815" i="13"/>
  <c r="Q815" i="13"/>
  <c r="V815" i="13"/>
  <c r="G816" i="13"/>
  <c r="I816" i="13"/>
  <c r="K816" i="13"/>
  <c r="M816" i="13"/>
  <c r="O816" i="13"/>
  <c r="Q816" i="13"/>
  <c r="V816" i="13"/>
  <c r="G817" i="13"/>
  <c r="I817" i="13"/>
  <c r="K817" i="13"/>
  <c r="M817" i="13"/>
  <c r="O817" i="13"/>
  <c r="Q817" i="13"/>
  <c r="V817" i="13"/>
  <c r="G819" i="13"/>
  <c r="I819" i="13"/>
  <c r="K819" i="13"/>
  <c r="M819" i="13"/>
  <c r="O819" i="13"/>
  <c r="Q819" i="13"/>
  <c r="V819" i="13"/>
  <c r="G820" i="13"/>
  <c r="M820" i="13" s="1"/>
  <c r="I820" i="13"/>
  <c r="K820" i="13"/>
  <c r="O820" i="13"/>
  <c r="Q820" i="13"/>
  <c r="V820" i="13"/>
  <c r="O822" i="13"/>
  <c r="V822" i="13"/>
  <c r="G823" i="13"/>
  <c r="M823" i="13" s="1"/>
  <c r="M822" i="13" s="1"/>
  <c r="I823" i="13"/>
  <c r="I822" i="13" s="1"/>
  <c r="K823" i="13"/>
  <c r="K822" i="13" s="1"/>
  <c r="O823" i="13"/>
  <c r="Q823" i="13"/>
  <c r="Q822" i="13" s="1"/>
  <c r="V823" i="13"/>
  <c r="AE826" i="13"/>
  <c r="AF826" i="13"/>
  <c r="G63" i="12"/>
  <c r="BA60" i="12"/>
  <c r="BA57" i="12"/>
  <c r="BA54" i="12"/>
  <c r="BA53" i="12"/>
  <c r="BA51" i="12"/>
  <c r="BA45" i="12"/>
  <c r="BA43" i="12"/>
  <c r="BA41" i="12"/>
  <c r="BA39" i="12"/>
  <c r="BA37" i="12"/>
  <c r="BA35" i="12"/>
  <c r="BA32" i="12"/>
  <c r="BA30" i="12"/>
  <c r="BA26" i="12"/>
  <c r="BA22" i="12"/>
  <c r="BA20" i="12"/>
  <c r="BA15" i="12"/>
  <c r="BA14" i="12"/>
  <c r="BA11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G18" i="12"/>
  <c r="I18" i="12"/>
  <c r="K18" i="12"/>
  <c r="M18" i="12"/>
  <c r="O18" i="12"/>
  <c r="Q18" i="12"/>
  <c r="V18" i="12"/>
  <c r="G24" i="12"/>
  <c r="I24" i="12"/>
  <c r="K24" i="12"/>
  <c r="M24" i="12"/>
  <c r="O24" i="12"/>
  <c r="Q24" i="12"/>
  <c r="V24" i="12"/>
  <c r="V8" i="12" s="1"/>
  <c r="G33" i="12"/>
  <c r="G34" i="12"/>
  <c r="I34" i="12"/>
  <c r="I33" i="12" s="1"/>
  <c r="K34" i="12"/>
  <c r="K33" i="12" s="1"/>
  <c r="M34" i="12"/>
  <c r="M33" i="12" s="1"/>
  <c r="O34" i="12"/>
  <c r="O33" i="12" s="1"/>
  <c r="Q34" i="12"/>
  <c r="Q33" i="12" s="1"/>
  <c r="V34" i="12"/>
  <c r="V33" i="12" s="1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50" i="12"/>
  <c r="I50" i="12"/>
  <c r="K50" i="12"/>
  <c r="M50" i="12"/>
  <c r="O50" i="12"/>
  <c r="Q50" i="12"/>
  <c r="V50" i="12"/>
  <c r="G52" i="12"/>
  <c r="I52" i="12"/>
  <c r="K52" i="12"/>
  <c r="M52" i="12"/>
  <c r="O52" i="12"/>
  <c r="Q52" i="12"/>
  <c r="V52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AE63" i="12"/>
  <c r="AF63" i="12"/>
  <c r="I20" i="1"/>
  <c r="I19" i="1"/>
  <c r="I18" i="1"/>
  <c r="I17" i="1"/>
  <c r="I16" i="1"/>
  <c r="I84" i="1"/>
  <c r="J83" i="1" s="1"/>
  <c r="F45" i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J79" i="1" l="1"/>
  <c r="J80" i="1"/>
  <c r="J81" i="1"/>
  <c r="J70" i="1"/>
  <c r="J71" i="1"/>
  <c r="J62" i="1"/>
  <c r="J63" i="1"/>
  <c r="J72" i="1"/>
  <c r="J73" i="1"/>
  <c r="J64" i="1"/>
  <c r="J65" i="1"/>
  <c r="J76" i="1"/>
  <c r="J68" i="1"/>
  <c r="J77" i="1"/>
  <c r="J69" i="1"/>
  <c r="J75" i="1"/>
  <c r="J67" i="1"/>
  <c r="J59" i="1"/>
  <c r="J60" i="1"/>
  <c r="J61" i="1"/>
  <c r="J78" i="1"/>
  <c r="J82" i="1"/>
  <c r="J57" i="1"/>
  <c r="J66" i="1"/>
  <c r="J74" i="1"/>
  <c r="J58" i="1"/>
  <c r="A26" i="1"/>
  <c r="G26" i="1"/>
  <c r="G28" i="1"/>
  <c r="G23" i="1"/>
  <c r="M702" i="13"/>
  <c r="M511" i="13"/>
  <c r="M637" i="13"/>
  <c r="M674" i="13"/>
  <c r="M110" i="13"/>
  <c r="M8" i="13"/>
  <c r="M183" i="13"/>
  <c r="M439" i="13"/>
  <c r="M70" i="13"/>
  <c r="M469" i="13"/>
  <c r="G637" i="13"/>
  <c r="M626" i="13"/>
  <c r="M623" i="13" s="1"/>
  <c r="M583" i="13"/>
  <c r="M580" i="13" s="1"/>
  <c r="G469" i="13"/>
  <c r="M454" i="13"/>
  <c r="M225" i="13"/>
  <c r="M489" i="13"/>
  <c r="M488" i="13" s="1"/>
  <c r="M659" i="13"/>
  <c r="M658" i="13" s="1"/>
  <c r="M527" i="13"/>
  <c r="M524" i="13" s="1"/>
  <c r="G822" i="13"/>
  <c r="G8" i="13"/>
  <c r="G702" i="13"/>
  <c r="I21" i="1"/>
  <c r="J39" i="1"/>
  <c r="J45" i="1" s="1"/>
  <c r="J44" i="1"/>
  <c r="J43" i="1"/>
  <c r="J41" i="1"/>
  <c r="J42" i="1"/>
  <c r="H45" i="1"/>
  <c r="J84" i="1" l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Dvořák</author>
  </authors>
  <commentList>
    <comment ref="S6" authorId="0" shapeId="0" xr:uid="{DE535E6C-303E-4ADF-BB18-54DBF5C627C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45F0471-9E47-4E73-8FA1-A41BF3B2FC1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Dvořák</author>
  </authors>
  <commentList>
    <comment ref="S6" authorId="0" shapeId="0" xr:uid="{34CF6AED-5FC2-43AA-A9D2-03D86156D33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46F9408-F5B0-4678-BDD8-FFE73B9A10B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<sst xmlns="http://schemas.openxmlformats.org/spreadsheetml/2006/main" count="3496" uniqueCount="1035">
  <si>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</si>
  <si>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</si>
  <si>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</si>
  <si>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</si>
  <si>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</si>
  <si>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</si>
  <si>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</si>
  <si>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</si>
  <si>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</si>
  <si>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</si>
  <si>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</si>
  <si>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</si>
  <si>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</si>
  <si>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</si>
  <si>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</si>
  <si>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</si>
  <si>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</si>
  <si>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</si>
  <si>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</si>
  <si>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</si>
  <si>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</si>
  <si>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</si>
  <si>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</si>
  <si>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</si>
  <si>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</si>
  <si>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</si>
  <si>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</si>
  <si>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</si>
  <si>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</si>
  <si>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</si>
  <si>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</si>
  <si>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</si>
  <si>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</si>
  <si>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</si>
  <si>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</si>
  <si>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</si>
  <si>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</si>
  <si>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</si>
  <si>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</si>
  <si>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</si>
  <si>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</si>
  <si>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</si>
  <si>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</si>
  <si>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Sinc s.r.o.</t>
  </si>
  <si>
    <t>230601</t>
  </si>
  <si>
    <t>VOŠ stavební a SŠ stavební Vysoké Mýto- výměna oken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</si>
  <si>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</si>
  <si>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</si>
  <si>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</si>
  <si>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</si>
  <si>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</si>
  <si>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</si>
  <si>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Průmyslová 560</t>
  </si>
  <si>
    <t>Pardubice-Pardubičky</t>
  </si>
  <si>
    <t>53003</t>
  </si>
  <si>
    <t>28814878</t>
  </si>
  <si>
    <t>CZ28814878</t>
  </si>
  <si>
    <t>Stavba</t>
  </si>
  <si>
    <t>Stavební objekt</t>
  </si>
  <si>
    <t>01</t>
  </si>
  <si>
    <t>Ostatní a vedlejší náklady</t>
  </si>
  <si>
    <t>1</t>
  </si>
  <si>
    <t>02</t>
  </si>
  <si>
    <t>VOŠ stavební a SŠ stavební Vysoké Mýto</t>
  </si>
  <si>
    <t>Architektonicko stavební řešení</t>
  </si>
  <si>
    <t>Celkem za stavbu</t>
  </si>
  <si>
    <t>CZK</t>
  </si>
  <si>
    <t>#POPS</t>
  </si>
  <si>
    <t>Popis stavby: 230601 - VOŠ stavební a SŠ stavební Vysoké Mýto- výměna oken</t>
  </si>
  <si>
    <t>#POPO</t>
  </si>
  <si>
    <t>Popis objektu: 01 - Ostatní a vedlejší náklady</t>
  </si>
  <si>
    <t>#POPR</t>
  </si>
  <si>
    <t>Popis rozpočtu: 1 - Ostatní a vedlejší náklady</t>
  </si>
  <si>
    <t>Popis objektu: 02 - VOŠ stavební a SŠ stavební Vysoké Mýto</t>
  </si>
  <si>
    <t>Popis rozpočtu: 1 - Architektonicko stavební řešení</t>
  </si>
  <si>
    <t>Rekapitulace dílů</t>
  </si>
  <si>
    <t>Typ dílu</t>
  </si>
  <si>
    <t>Zemní práce</t>
  </si>
  <si>
    <t>3</t>
  </si>
  <si>
    <t>Svislé a kompletní konstrukce</t>
  </si>
  <si>
    <t>342</t>
  </si>
  <si>
    <t>Stěny a příčky montované lehké</t>
  </si>
  <si>
    <t>38</t>
  </si>
  <si>
    <t>Kompletní konstrukce</t>
  </si>
  <si>
    <t>4</t>
  </si>
  <si>
    <t>Vodorovné konstrukce</t>
  </si>
  <si>
    <t>416</t>
  </si>
  <si>
    <t>Podhledy a mezistropy montované lehké</t>
  </si>
  <si>
    <t>591</t>
  </si>
  <si>
    <t>Dlažby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</si>
  <si>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</si>
  <si>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</si>
  <si>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</si>
  <si>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</si>
  <si>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</si>
  <si>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</si>
  <si>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</si>
  <si>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</si>
  <si>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</si>
  <si>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</si>
  <si>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</si>
  <si>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</si>
  <si>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</si>
  <si>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</si>
  <si>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</si>
  <si>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</si>
  <si>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</si>
  <si>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</si>
  <si>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</si>
  <si>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</si>
  <si>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</si>
  <si>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</si>
  <si>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</si>
  <si>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</si>
  <si>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</si>
  <si>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</si>
  <si>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</si>
  <si>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</si>
  <si>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</si>
  <si>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</si>
  <si>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773</t>
  </si>
  <si>
    <t>Podlahy teracové</t>
  </si>
  <si>
    <t>783</t>
  </si>
  <si>
    <t>Nátěry</t>
  </si>
  <si>
    <t>784</t>
  </si>
  <si>
    <t>Malby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</si>
  <si>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</si>
  <si>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</si>
  <si>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</si>
  <si>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</si>
  <si>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</si>
  <si>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</si>
  <si>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</si>
  <si>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</si>
  <si>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</si>
  <si>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</si>
  <si>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</si>
  <si>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</si>
  <si>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</si>
  <si>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</si>
  <si>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</si>
  <si>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</si>
  <si>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</si>
  <si>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</si>
  <si>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</si>
  <si>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</si>
  <si>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</si>
  <si>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</si>
  <si>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</si>
  <si>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</si>
  <si>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</si>
  <si>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</si>
  <si>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</si>
  <si>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</si>
  <si>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</si>
  <si>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</si>
  <si>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</si>
  <si>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005121031R</t>
  </si>
  <si>
    <t>Odstranění zařízení staveniště pro JKSO 801 až 803</t>
  </si>
  <si>
    <t>Soubor</t>
  </si>
  <si>
    <t>RTS 23/ II</t>
  </si>
  <si>
    <t>Indiv</t>
  </si>
  <si>
    <t>VRN</t>
  </si>
  <si>
    <t>Běžná</t>
  </si>
  <si>
    <t>POL99_</t>
  </si>
  <si>
    <t>Odvoz kontejnerů pro skladování a uvedení zpevněných ploch pro skladování do původního stavu.</t>
  </si>
  <si>
    <t>POP</t>
  </si>
  <si>
    <t>Uvedení zpevněných ploch pro objekty sociálního zařízení staveniště a kanceláří stavby do původního stavu. Případné ohumusování.</t>
  </si>
  <si>
    <t>Odvoz mobilních buněk sociálního zařízení, nebo uvedení do původního stavu prostor pronajatých.</t>
  </si>
  <si>
    <t>Odvoz dočasného oplocení staveniště.</t>
  </si>
  <si>
    <t>Odvoz mobilních kanceláří stavby a technického dozoru, nebo uvedení do původního stavu prostor pronajatých.</t>
  </si>
  <si>
    <t>Zrušení vnitrostaveništního rozvodu energie včetně rozvaděčů a osvětlení staveniště (včetně stožárů a osvětlovacích těles).</t>
  </si>
  <si>
    <t>Odstranění základů a opěrných konstrukcí pro stavební stroje.</t>
  </si>
  <si>
    <t>Zrušení přípojky elektrické energie a vody.</t>
  </si>
  <si>
    <t>005121021R</t>
  </si>
  <si>
    <t>Provoz zařízení staveniště pro JKSO 801 až 803</t>
  </si>
  <si>
    <t>Opotřebení nebo pronájem skladovacích kontejnerů.</t>
  </si>
  <si>
    <t>Opotřebení a údržba nebo pronájem sociálního zařízení – umývárny, toalety, šatny. Opotřebení nebo pronájem dočasného oplocení staveniště.</t>
  </si>
  <si>
    <t>Opotřebení nebo pronájem kanceláří stavby a technického dozoru.</t>
  </si>
  <si>
    <t>Spotřeba vody a elektrické energie pro potřebu sociálních zařízení a kanceláří stavby. Pronájem, opotřebení a spotřeba pohonných hmot náhradního zdroje elektrické energie.</t>
  </si>
  <si>
    <t>Úklid v prostorách sociálního zařízení a kanceláří stavby.</t>
  </si>
  <si>
    <t>005121011R</t>
  </si>
  <si>
    <t>Vybudování zařízení staveniště pro JKSO 801 až 803</t>
  </si>
  <si>
    <t>Vybudování zpevněných ploch pro skladování materiálu, doprava a osazení kontejnerů pro skladování.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</si>
  <si>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</si>
  <si>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šatny.</t>
  </si>
  <si>
    <t>Doprava a osazení dočasného oplocení staveniště.</t>
  </si>
  <si>
    <t>Doprava a osazení kanceláří stavby a technického dozoru.</t>
  </si>
  <si>
    <t>Zřízení vnitrostaveništního rozvodu energie do 5 kV od připojení na hlavní přívod na staveništi včetně rozvaděčů pro připojení přenosných zásuvkových skříní, obecné osvětlení staveniště (včetně stožárů a osvětlovacích těles).</t>
  </si>
  <si>
    <t>Zřízení základů a opěrných konstrukcí pro stavební stroje (mimo jeřábové dráhy)</t>
  </si>
  <si>
    <t>Zřízení přípojky elektrické energie a vody do vzdálenosti 1 km od obvodu staveniště. Náhradní zdroj elektrické energie.</t>
  </si>
  <si>
    <t>005281011T</t>
  </si>
  <si>
    <t>Propagace - pamětní deska</t>
  </si>
  <si>
    <t>Vlastní</t>
  </si>
  <si>
    <t>Práce</t>
  </si>
  <si>
    <t>POL1_1</t>
  </si>
  <si>
    <t>Náklady spojené s publicitou projektu: Zhotovení a montáž stálé pamětní desky pro venkovní prostředí dle odsouhlaseného vzoru objednatele, technické parametry dle pravidel publicity IROP: rozměr 0,3x 0,4m.</t>
  </si>
  <si>
    <t>005281009T</t>
  </si>
  <si>
    <t>Propagace-- informační panel</t>
  </si>
  <si>
    <t>Náklady spojené s publicitou projektu: Zhotovení a montáž velkoplošného informačního panelu umístěný po dobu realizace projektu v místě realizace projektu a dle odsouhlaseného vzoru objednatele, technické parametry dle pravidel publicity IROP: rozměr 5,1 x 2,4 m (š x v)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</si>
  <si>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</si>
  <si>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</si>
  <si>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pokud je zadavatel požaduje v obchodních podmínkách.</t>
  </si>
  <si>
    <t>005261021R</t>
  </si>
  <si>
    <t>Bankovní záruky za řádné provedení díla</t>
  </si>
  <si>
    <t>Náklady zhotovitele spojené se zabezpečením a poskytnutím zajišťovacích bankovních záruk za řádné provedení díla, pokud je zadavatel požaduje v obchodních podmínkách.</t>
  </si>
  <si>
    <t>005261010R</t>
  </si>
  <si>
    <t>Pojištění dodavatele a pojištění díla</t>
  </si>
  <si>
    <t>Náklady spojené s povinným pojištěním dodavatele nebo stavebního díla či jeho části, v rozsahu dle návrhu smlouvy o dílo“</t>
  </si>
  <si>
    <t>005241020R</t>
  </si>
  <si>
    <t xml:space="preserve">Geodetické zaměření skutečného provedení  </t>
  </si>
  <si>
    <t>Geometrický plán bude ověřen Katastrálním úřadem</t>
  </si>
  <si>
    <t>00524 R</t>
  </si>
  <si>
    <t>Předání a převzetí díla</t>
  </si>
  <si>
    <t>Náklady zhotovitele, které vzniknou v souvislosti s povinnostmi zhotovitele při předání a převzetí díla.</t>
  </si>
  <si>
    <t>005211080R</t>
  </si>
  <si>
    <t xml:space="preserve">Bezpečnostní a hygienická opatření na staveništi </t>
  </si>
  <si>
    <t>náklady na vypracování potřebné dokumentace pro provoz staveniště z hlediska požární ochrany (požární řád a poplachová směrnice)</t>
  </si>
  <si>
    <t xml:space="preserve"> a z hlediska provozu staveniště (provozně dopravní řád).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</si>
  <si>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</si>
  <si>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</si>
  <si>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</si>
  <si>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005211010R</t>
  </si>
  <si>
    <t>Předání a převzetí staveniště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</si>
  <si>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</si>
  <si>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</si>
  <si>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</si>
  <si>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004111024T</t>
  </si>
  <si>
    <t>Dokumentace skutečného proved.dle vyhl. 499/2006 ve třech listinných vyhotov+1x na CD- Rom „včetně, aktualizace PENB“</t>
  </si>
  <si>
    <t>SUM</t>
  </si>
  <si>
    <t>Náklady na provedení skutečného zaměření stavby (stavebních objektů i dopravní a technické infrastruktury) v rozsahu nezbytném pro zápis změny do katastru nemovitostí a dle návrhu SOD. 3 paré v tištěné podobě + 1x elektronicky na CD. Jedná se o vyhotovení geometrického plánu pro zápis staveb do katastru nemovitostí a zaměření celé stavby (rozsah komunikací a zpevněných ploch, skutečná trasa inženýrských sítí atd.) pro jejich zápis do GIS.</t>
  </si>
  <si>
    <t>Vlastní budova s přístavbami</t>
  </si>
  <si>
    <t>Komunikace a zpevněné plochy</t>
  </si>
  <si>
    <t>Sítě technické infrastruktury</t>
  </si>
  <si>
    <t>Náklady na ochranu staveniště před vstupem nepovolaných osob, včetně příslušného značení, náklady na osvětlení staveniště,</t>
  </si>
  <si>
    <t>END</t>
  </si>
  <si>
    <t>00572410R</t>
  </si>
  <si>
    <t>směs travní parková, pro mírnou zátěž</t>
  </si>
  <si>
    <t>kg</t>
  </si>
  <si>
    <t>SPCM</t>
  </si>
  <si>
    <t>Specifikace</t>
  </si>
  <si>
    <t>POL3_1</t>
  </si>
  <si>
    <t>D 1.1.1-10 S11 : 89,6*1,05*0,05</t>
  </si>
  <si>
    <t>VV</t>
  </si>
  <si>
    <t>122201101R00</t>
  </si>
  <si>
    <t>Odkopávky a  prokopávky nezapažené v hornině 3  do 100 m3</t>
  </si>
  <si>
    <t>m3</t>
  </si>
  <si>
    <t>800-1</t>
  </si>
  <si>
    <t>s přehozením výkopku na vzdálenost do 3 m nebo s naložením na dopravní prostředek,</t>
  </si>
  <si>
    <t>SPI</t>
  </si>
  <si>
    <t>1,01*(22,85+9,32+1,53+7,6+6,62)*1,05</t>
  </si>
  <si>
    <t>5,10*8,8*1,05</t>
  </si>
  <si>
    <t>5,72*8,25*1,05</t>
  </si>
  <si>
    <t>6,97*9,0*1,05</t>
  </si>
  <si>
    <t>7,94*8,68*1,05</t>
  </si>
  <si>
    <t>122201109R00</t>
  </si>
  <si>
    <t>Odkopávky a  prokopávky nezapažené v hornině 3  příplatek k cenám za lepivost horniny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</si>
  <si>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</si>
  <si>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</si>
  <si>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</si>
  <si>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D 1.1.1-10 S11 ornice dovoz : 89,6*1,05*0,2</t>
  </si>
  <si>
    <t>přebytek výkopu : 285,72432-233,19398</t>
  </si>
  <si>
    <t>167101101R00</t>
  </si>
  <si>
    <t>Nakládání, skládání, překládání neulehlého výkopku nakládání výkopku  do 100 m3, z horniny 1 až 4</t>
  </si>
  <si>
    <t>D 1.1.1-10 S11 ornice : 89,6*1,05*0,2</t>
  </si>
  <si>
    <t>174101101R00</t>
  </si>
  <si>
    <t>Zásyp sypaninou se zhutněním jam, šachet, rýh nebo kolem objektů v těchto vykopávkách</t>
  </si>
  <si>
    <t>z jakékoliv horniny s uložením výkopku po vrstvách,</t>
  </si>
  <si>
    <t>0,72*(22,85+9,32+1,53+7,6+6,62)*1,05</t>
  </si>
  <si>
    <t>4,3*8,8*1,05</t>
  </si>
  <si>
    <t>4,71*8,25*1,05</t>
  </si>
  <si>
    <t>5,84*9,0*1,05</t>
  </si>
  <si>
    <t>6,72*8,68*1,05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</si>
  <si>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</si>
  <si>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</si>
  <si>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</si>
  <si>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</si>
  <si>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</si>
  <si>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>D 1.1.1-10 S11 ornice dovoz : 89,6*1,05</t>
  </si>
  <si>
    <t>181251001T00</t>
  </si>
  <si>
    <t>Náklady spojené se získáním vhodné zeminy na ohumusování</t>
  </si>
  <si>
    <t xml:space="preserve">m3    </t>
  </si>
  <si>
    <t>Hodnota z bývalého odkazu. : 18,816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</si>
  <si>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</si>
  <si>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</si>
  <si>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</si>
  <si>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199000005R00</t>
  </si>
  <si>
    <t>Poplatky za skládku zeminy 1- 4, skupina 17 05 04 z Katalogu odpadů</t>
  </si>
  <si>
    <t>t</t>
  </si>
  <si>
    <t>přebytek výkopu : (285,72432-233,19398)*1,9</t>
  </si>
  <si>
    <t>979093111R00</t>
  </si>
  <si>
    <t>Uložení suti na skládku bez zhutnění</t>
  </si>
  <si>
    <t>800-6</t>
  </si>
  <si>
    <t>POL1_3</t>
  </si>
  <si>
    <t>s hrubým urovnáním,</t>
  </si>
  <si>
    <t>3193000R1</t>
  </si>
  <si>
    <t>Dodatečné vložení izolace podřezáním strojem,laminát "Technická specifikace dle PD"</t>
  </si>
  <si>
    <t>347016111R00</t>
  </si>
  <si>
    <t>Předstěny opláštěné sádrokartonovými deskami volně stojící, bez izolace 1x nosná ocelová konstrukce CW 50, jednoduše opláštěná, desky standard, tloušťky 12,5 mm, tloušťka stěny 65 mm, požární odolnost EI 15</t>
  </si>
  <si>
    <t>801-1</t>
  </si>
  <si>
    <t>D 1.1.8 O11SDK provizorní zástěna : 6,6*3,85</t>
  </si>
  <si>
    <t>328151111R00</t>
  </si>
  <si>
    <t>Montáž sklepních světlíků z plastu světlík a rošt</t>
  </si>
  <si>
    <t>kus</t>
  </si>
  <si>
    <t>osazení hmoždinek, nanesení těsnicího tmelu, vložení roštu, osazení tělesa světlíku a přišroubování, montáž zápachové uzávěrky,</t>
  </si>
  <si>
    <t>D 1.1.8 Z01 : 3</t>
  </si>
  <si>
    <t>611000183R</t>
  </si>
  <si>
    <t>světlík sklepní PP; š = 1 000,0 mm; v = 1 300,0 mm; hl = 600 mm; rošt mřížkový 30/10 mm; pojízdný</t>
  </si>
  <si>
    <t>technické parametry dle PD</t>
  </si>
  <si>
    <t>632451024R00</t>
  </si>
  <si>
    <t>Vyrovnávací potěr z cementové malty v pásu o průměrné (střední) tloušťce od 40 do 50 mm</t>
  </si>
  <si>
    <t>na zdivu jako podklad např. pod izolaci, na parapetech z prefabrikovaných dílců, pod oplechování apod., vodorovný nebo ve spádu do 15°, hlazený dřevěným hladítkem,</t>
  </si>
  <si>
    <t>detail E : 0,41*5,6*1,05</t>
  </si>
  <si>
    <t>detail F : 0,4*7,6*1,05</t>
  </si>
  <si>
    <t>416061112R00</t>
  </si>
  <si>
    <t>Podhledy kazetové z desek sádrokartonových podhledy z demontovatelných kazet sádrokartonových akustických 600 x 600 mm tl.12,5 mm hrana kolmo řezaná, bez izolace</t>
  </si>
  <si>
    <t>D 1.1.1-10 S21 : (8,4*1,2)*1,05</t>
  </si>
  <si>
    <t>113106231R00</t>
  </si>
  <si>
    <t>Rozebrání vozovek a ploch s jakoukoliv výplní spár   v jakékoliv ploše, ze zámkové dlažky, kladených do lože z kameniva</t>
  </si>
  <si>
    <t>822-1</t>
  </si>
  <si>
    <t>s přemístěním hmot na skládku na vzdálenost do 3 m nebo s naložením na dopravní prostředek</t>
  </si>
  <si>
    <t>D 1.1.1-10 S08 : 54,3</t>
  </si>
  <si>
    <t>181101105T01</t>
  </si>
  <si>
    <t>Úprava pláně v zářezech v hor. 1-4, se zhutněním, Edef2 30-45 MPa dle parametrů PD včetně všech zkoušek</t>
  </si>
  <si>
    <t>D 1.1.1-10 S08 : 54,3*1,05</t>
  </si>
  <si>
    <t>S09 : 66,9*1,05</t>
  </si>
  <si>
    <t>S10 : 17,5*1,05</t>
  </si>
  <si>
    <t>289970111R00</t>
  </si>
  <si>
    <t>Geotextílie separační, filtrační, zpevňující polypropylén, 300 g/m2</t>
  </si>
  <si>
    <t>800-2</t>
  </si>
  <si>
    <t>D 1.1.1-10 S09 : 66,9*1,05</t>
  </si>
  <si>
    <t>564841111RT4</t>
  </si>
  <si>
    <t>Podklad ze štěrkodrti s rozprostřením a zhutněním frakce 0-63 mm, tloušťka po zhutnění 120 mm</t>
  </si>
  <si>
    <t>564851111RT4</t>
  </si>
  <si>
    <t>Podklad ze štěrkodrti s rozprostřením a zhutněním frakce 0-63 mm, tloušťka po zhutnění 150 mm</t>
  </si>
  <si>
    <t>581114111R00</t>
  </si>
  <si>
    <t>Kryt z betonu prostého komunikací pro pěší tloušťky 80 mm</t>
  </si>
  <si>
    <t>D 1.1.1-10 S10 : 17,5*1,05</t>
  </si>
  <si>
    <t>59217335R</t>
  </si>
  <si>
    <t>obrubník zahradní materiál beton; l = 1000,0 mm; š = 50,0 mm; h = 250,0 mm; barva šedá</t>
  </si>
  <si>
    <t>D 1.1.1-10 S09 : 31/0,5*1,01</t>
  </si>
  <si>
    <t>59245020R</t>
  </si>
  <si>
    <t>dlažba betonová zámková, dvouvrstvá; kost; šedá; l = 200 mm; š = 165 mm; tl. 60,0 mm</t>
  </si>
  <si>
    <t>D 1.1.1-10 S09 : 66,9*1,1</t>
  </si>
  <si>
    <t>59245030R</t>
  </si>
  <si>
    <t>dlažba betonová zámková, dvouvrstvá; kost; šedá; l = 200 mm; š = 165 mm; tl. 80,0 mm</t>
  </si>
  <si>
    <t>D 1.1.1-10 S08 20% nových : 54,3*1,05*0,2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</si>
  <si>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</si>
  <si>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</si>
  <si>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</si>
  <si>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596215040R00</t>
  </si>
  <si>
    <t>Kladení zámkové dlažby do drtě tloušťka dlažby 80 mm, tloušťka lože 40 mm</t>
  </si>
  <si>
    <t>631361921RT4</t>
  </si>
  <si>
    <t>Výztuž mazanin z betonů a z lehkých betonů ze svařovaných sítí průměr drátu 6 mm, velikost oka 100/100 mm</t>
  </si>
  <si>
    <t>včetně distančních prvků</t>
  </si>
  <si>
    <t>D 1.1.1-10 S10 : 17,5*0,00444</t>
  </si>
  <si>
    <t>916561111R00</t>
  </si>
  <si>
    <t>Osazení záhonového obrubníku betonového do lože z betonu prostého C 12/15, s boční opěrou z betonu prostého</t>
  </si>
  <si>
    <t>m</t>
  </si>
  <si>
    <t>se zřízením lože z betonu prostého C 12/15 tl. 80-100 mm</t>
  </si>
  <si>
    <t>D 1.1.1-10 S09 : 31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</si>
  <si>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</si>
  <si>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</si>
  <si>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</si>
  <si>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349231811RT2</t>
  </si>
  <si>
    <t>Přizdívka ostění s ozubem  přes 80 do 150 mm</t>
  </si>
  <si>
    <t>801-4</t>
  </si>
  <si>
    <t>ve vybouraných otvorech, s vysekáním kapes pro zavázání, z jakýchkoliv cihel, z pomocného pracovního lešení o výšce podlahy do 1900 mm a pro zatížení do 1,5 kPa,</t>
  </si>
  <si>
    <t>P02 : ((0,30*2,3*2)*38+(0,45*2,3*2)*10)*1,05</t>
  </si>
  <si>
    <t>349231821RT2</t>
  </si>
  <si>
    <t>Přizdívka ostění s ozubem  přes 150 do 300 mm</t>
  </si>
  <si>
    <t>P04 : (0,15*1,8*2)*11*1,05</t>
  </si>
  <si>
    <t>602022101R00</t>
  </si>
  <si>
    <t xml:space="preserve">Omítka stěn z hotových směsí postřik, báze, sanační,  ,  ,  </t>
  </si>
  <si>
    <t>po jednotlivých vrstvách</t>
  </si>
  <si>
    <t>S 17 P01 : ((0,8+0,4*2)*0,8+0,8*1,2)*4</t>
  </si>
  <si>
    <t>S27 : 9,6*2,87*1,05</t>
  </si>
  <si>
    <t>S25 : 9,8*3,1*1,05</t>
  </si>
  <si>
    <t>S24 : 9,15*3,5*1,05</t>
  </si>
  <si>
    <t>S23 : 6,6*3,8*1,05</t>
  </si>
  <si>
    <t>602022121RT1</t>
  </si>
  <si>
    <t xml:space="preserve">Omítka stěn z hotových směsí vrstva jádrová, vápenocementová, sanační, tloušťka vrstvy 20 mm,  </t>
  </si>
  <si>
    <t>Hodnota z bývalého odkazu. : 129,74885</t>
  </si>
  <si>
    <t>602022151RT3</t>
  </si>
  <si>
    <t xml:space="preserve">Omítka stěn z hotových směsí vrstva štuková,  , sanační, tloušťka vrstvy 4 mm,  </t>
  </si>
  <si>
    <t>610991111R00</t>
  </si>
  <si>
    <t>Zakrývání výplní vnitřních otvorů, předmětů apod. fólií Pe 0,05-0,2 mm, Fólie hladká separační</t>
  </si>
  <si>
    <t>které se zřizují před úpravami povrchu, a obalení osazených dveřních zárubní před znečištěním při úpravách povrchu nástřikem plastických maltovin včetně pozdějšího odkrytí,</t>
  </si>
  <si>
    <t>D 1.1.8 P01 : 0,8*0,4*4</t>
  </si>
  <si>
    <t>P02 : 1,05*2,3*48</t>
  </si>
  <si>
    <t>P03 : 1,8*2,5*2</t>
  </si>
  <si>
    <t>P04 : 1,2*0,6*11</t>
  </si>
  <si>
    <t>P05 : 1,8*0,9*3</t>
  </si>
  <si>
    <t>P06 : 1,5*1,5*8</t>
  </si>
  <si>
    <t>P07 : 1,5*2,5*1</t>
  </si>
  <si>
    <t>P08 : 2,1*1,25*2</t>
  </si>
  <si>
    <t>P09 : 0,9*1,5*1</t>
  </si>
  <si>
    <t>P10 : 1,8*1,3*6</t>
  </si>
  <si>
    <t>P11 : 0,9*2,05*1</t>
  </si>
  <si>
    <t>P12 : 1,5*1,5*6</t>
  </si>
  <si>
    <t>P13 : 1,5*2,1*3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</si>
  <si>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</si>
  <si>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</si>
  <si>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</si>
  <si>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S16 P02 : ((1,05+2,3*2)*0,45+1,4*0,1)*48*1,05</t>
  </si>
  <si>
    <t>P03 : (0,15*1,8+0,3*2,5*2)*2*1,05</t>
  </si>
  <si>
    <t>P04 : (0,27*(1,2+0,75*2)*11+0,1*1,5*11)*1,05</t>
  </si>
  <si>
    <t>P05 : (0,15*(1,8+0,9*2)+0,1*2,0)*3*1,05</t>
  </si>
  <si>
    <t>P06 : (0,15*(1,5+1,5*2)+0,1*1,7)*8*1,05</t>
  </si>
  <si>
    <t>P07 : ((1,5+2,5*2)*0,15+1,5*0,1)*1*1,05</t>
  </si>
  <si>
    <t>P08 : (0,27*(2,1+1,25*2)+0,1*2,3)*2*1,05</t>
  </si>
  <si>
    <t>P09 : (0,15*(0,9+1,5*2)+0,1*1,1)*1*1,05</t>
  </si>
  <si>
    <t>P10 : ((0,15*1,8+0,3*1,3*2)+0,1*2,0)*6*1,05</t>
  </si>
  <si>
    <t>P11 : 0,15*(0,9+2,05*2)*1*1,05</t>
  </si>
  <si>
    <t>P12 : (0,15*(1,5+1,5*2)+0,1*1,7)*6*1,05</t>
  </si>
  <si>
    <t>P13 : ((1,5+2,1*2)*0,15+1,7*0,1)*3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</si>
  <si>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</si>
  <si>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</si>
  <si>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</si>
  <si>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D 1.1.8 O12 místnost S23 : 6,6+1,1*4*1,05</t>
  </si>
  <si>
    <t>místnost S24 : 2,2*1,05</t>
  </si>
  <si>
    <t>místnost S25 : 2,5*4*1,05</t>
  </si>
  <si>
    <t>místnost S27 : 2,5*4*1,05</t>
  </si>
  <si>
    <t>P01 : (0,8+0,4*2)*4*1,05</t>
  </si>
  <si>
    <t>P02 : (1,05+2,3*2)*48*1,05</t>
  </si>
  <si>
    <t>P03 : (1,8+2,5*2)*2*1,05</t>
  </si>
  <si>
    <t>P08 : (2,1+1,25*2)*2*1,05</t>
  </si>
  <si>
    <t>P10 : (1,8+1,3*2)*5*1,05</t>
  </si>
  <si>
    <t>622473187RT2</t>
  </si>
  <si>
    <t>Příplatek za okenní začišťovací lištu včetně dodávky</t>
  </si>
  <si>
    <t>D 1.1.8 P01 : (0,8+0,4)*2*4</t>
  </si>
  <si>
    <t>P02 : (1,05+2,3)*2*48</t>
  </si>
  <si>
    <t>P03 : (1,8+2,5)*2*2</t>
  </si>
  <si>
    <t>P04 : (1,2+0,6)*2*11</t>
  </si>
  <si>
    <t>P05 : (1,8+0,9)*2*3</t>
  </si>
  <si>
    <t>P06 : (1,5+1,5)*2*8</t>
  </si>
  <si>
    <t>P07 : (1,5+2,5)*2*1</t>
  </si>
  <si>
    <t>P08 : (2,1+1,25)*2*2</t>
  </si>
  <si>
    <t>P09 : (0,9+1,5)*2*1</t>
  </si>
  <si>
    <t>P10 : (1,8+1,3)*2*6</t>
  </si>
  <si>
    <t>P12 : (1,5+1,5)*2*6</t>
  </si>
  <si>
    <t>P13 : (1,5+2,1)*2*3</t>
  </si>
  <si>
    <t>28350140R</t>
  </si>
  <si>
    <t>lišta připojovací; parapetní se síťovinou; materiál plast+tkanina; l = 2 000 mm; samolepicí; bíločervená</t>
  </si>
  <si>
    <t>Začátek provozního součtu</t>
  </si>
  <si>
    <t xml:space="preserve">  Pohled A  O01 : 1,5*3</t>
  </si>
  <si>
    <t xml:space="preserve">  Pohled B : 1,5*6</t>
  </si>
  <si>
    <t xml:space="preserve">  Pohled C : 24,3</t>
  </si>
  <si>
    <t xml:space="preserve">  Pohled D : 35,0</t>
  </si>
  <si>
    <t xml:space="preserve">  Mezisoučet</t>
  </si>
  <si>
    <t>Konec provozního součtu</t>
  </si>
  <si>
    <t>72,8/2*1,1</t>
  </si>
  <si>
    <t>283502514R</t>
  </si>
  <si>
    <t>profil plastový stavební ukončovací; s tkaninou, s okapničkou; l = 2 500 mm</t>
  </si>
  <si>
    <t xml:space="preserve">  Pohled A O03 : 2,6+4,7+1,1+1,5*3</t>
  </si>
  <si>
    <t xml:space="preserve">  Pohled B : 7,6+1,5*6</t>
  </si>
  <si>
    <t xml:space="preserve">  Pohled C : 0,0</t>
  </si>
  <si>
    <t xml:space="preserve">  Pohled D : 8,2</t>
  </si>
  <si>
    <t>37,7/2,5*1,1</t>
  </si>
  <si>
    <t>283502515T</t>
  </si>
  <si>
    <t>Rohova lišta s tkaninou a narazovou hranou</t>
  </si>
  <si>
    <t xml:space="preserve">m     </t>
  </si>
  <si>
    <t>D 1.1.8 O02 Pohled A : 4,7+2,4*2*2+2,5*2+8,7+1,8+0,6</t>
  </si>
  <si>
    <t>Pohled B : 8,4*2+1,5*2*6</t>
  </si>
  <si>
    <t>Pohled C : 6,1</t>
  </si>
  <si>
    <t>Pohled D : 5,6+9,3</t>
  </si>
  <si>
    <t>283502709R</t>
  </si>
  <si>
    <t>profil plastový stavební ukončovací, napojení na oplechování atiky; s tkaninou; tkanina 120 mm</t>
  </si>
  <si>
    <t xml:space="preserve">  Pohled A O05 : 6,5+6,5+0,3*2*3</t>
  </si>
  <si>
    <t xml:space="preserve">  Pohled B : 0,8+0,3*2*6</t>
  </si>
  <si>
    <t xml:space="preserve">  Pohled C : 10,3+10,3</t>
  </si>
  <si>
    <t xml:space="preserve">  Pohled D : 8,9+8,8+0,6</t>
  </si>
  <si>
    <t>58,1*1,1</t>
  </si>
  <si>
    <t>283502827R</t>
  </si>
  <si>
    <t>lišta ukončovací; s tkaninou 100 mm; materiál PVC; tl. omítky 6 mm; způsob spojení: svařování; bílá</t>
  </si>
  <si>
    <t xml:space="preserve">  D 1.1.8 O06 Pohled A : 0</t>
  </si>
  <si>
    <t xml:space="preserve">  Pohled B : 0</t>
  </si>
  <si>
    <t xml:space="preserve">  Pohled C : 6,1</t>
  </si>
  <si>
    <t xml:space="preserve">  Pohled D : 5,6+9,3</t>
  </si>
  <si>
    <t>21*1,1</t>
  </si>
  <si>
    <t>283502854R</t>
  </si>
  <si>
    <t>lišta začišťovací, napojovací; 2D s tkaninou 125 mm a krycí lamelou; materiál PVC; tl. omítky 8 mm; způsob spojení: svařování; bílá</t>
  </si>
  <si>
    <t xml:space="preserve">  Pohled A O04 : 1,5+2,4*2*2+1,5+2,5*2</t>
  </si>
  <si>
    <t xml:space="preserve">  Pohled B : 1,5*3*6</t>
  </si>
  <si>
    <t xml:space="preserve">  Pohled C : 0</t>
  </si>
  <si>
    <t xml:space="preserve">  Pohled D : 0</t>
  </si>
  <si>
    <t>44,6*1,1</t>
  </si>
  <si>
    <t>28355231R</t>
  </si>
  <si>
    <t>páska těsnicí PUR; komprimovaná; samolepicí; jednostranně; tl. 30,00 mm; š. spáry 10 až 18 mm; l = 6,500 m; funkce vodotěsnost</t>
  </si>
  <si>
    <t xml:space="preserve">  detail A : 9,8</t>
  </si>
  <si>
    <t xml:space="preserve">  detail D : 3,9</t>
  </si>
  <si>
    <t>13,7*1,1</t>
  </si>
  <si>
    <t>283743761T</t>
  </si>
  <si>
    <t>Profil dekorační fasádní průběžný "Technická specifikace dle PD", polystyren s disperzní omítkou, dl. 2 m</t>
  </si>
  <si>
    <t>D 1.1.8 O10 : 17,6</t>
  </si>
  <si>
    <t>283743762T</t>
  </si>
  <si>
    <t>D 1.1.8 O08 : 17,5+9</t>
  </si>
  <si>
    <t>283743763T</t>
  </si>
  <si>
    <t>D 1.1.8 O09 : 9,1</t>
  </si>
  <si>
    <t>55392753.AR</t>
  </si>
  <si>
    <t>lišta soklová; pro desky tl. 50 mm; materiál Al</t>
  </si>
  <si>
    <t xml:space="preserve">  D 1.1.8 O07 Pohled A : 3,9</t>
  </si>
  <si>
    <t xml:space="preserve">  Pohled C : 9,8</t>
  </si>
  <si>
    <t>601022188RT1</t>
  </si>
  <si>
    <t>Omítka stropů a podhledů z hotových směsí vrchní tenkovrstvá, silikonová, zatíraná, zrnitost 1,5 mm, odstín II</t>
  </si>
  <si>
    <t>S13 : 0,2*(10,55+6,55)*1,05</t>
  </si>
  <si>
    <t>601022191R00</t>
  </si>
  <si>
    <t xml:space="preserve">Omítka stropů a podhledů z hotových směsí adhézní nátěr, dispersní s granulátem,  ,  ,  </t>
  </si>
  <si>
    <t>Hodnota z bývalého odkazu. : 3,591</t>
  </si>
  <si>
    <t>602021174R00</t>
  </si>
  <si>
    <t>Štuk na stěnách, vnější, vápenocementový, tloušťka vrstvy 4 mm, 2x nanášený</t>
  </si>
  <si>
    <t>H :  0,12*(5,5+8,95+5,9)*1,1</t>
  </si>
  <si>
    <t>602022188RT1</t>
  </si>
  <si>
    <t>Omítka stěn z hotových směsí vrchní tenkovrstvá, silikonová, zatřená, tloušťka vrstvy 1,5 mm, odstíny II. cenové skupiny</t>
  </si>
  <si>
    <t>D 1.1.1-10 S04 : (8,15*8,8+0,6*4,6+4,4*0,8+3,25*2,8/2+4,4*3,6/2+5,56*8,35-1,75*0,6+11,5*8,6-1,5*1,5*6)*1,05</t>
  </si>
  <si>
    <t>S05 : (10,21*5,45+6,45*4,45+2,65*4,6-1,5*2,4*2-1,5*2,5)*1,05</t>
  </si>
  <si>
    <t>S15 : 0,18*3,85*1,05</t>
  </si>
  <si>
    <t>602022189R00</t>
  </si>
  <si>
    <t xml:space="preserve">Omítka stěn z hotových směsí vrstva mozaiková, disperzní,  ,  ,  </t>
  </si>
  <si>
    <t>D 1.1.1-10 S01 : 35*0,4*1,05</t>
  </si>
  <si>
    <t>S06 : (24,25*0,4+8,2*(0,32+0,4)/2+(2,65+7,6+5,5+0,76)*0,4)*1,05</t>
  </si>
  <si>
    <t>602022191R00</t>
  </si>
  <si>
    <t>Omítka stěn z hotových směsí Doplňkové práce pro omítky stěn z hotových směsí  nátěr penetrační, kontaktní, s granulátem, Penetrace akrylátová; funkce: adhezní můstek; ředidlo: bez nutnosti ředit</t>
  </si>
  <si>
    <t>S07 : (24,25*0,15+8,2*(0,23+0,15)/2+(2,65+7,6+5,5+0,76)*0,3)*1,05</t>
  </si>
  <si>
    <t>620991121R00</t>
  </si>
  <si>
    <t>Zakrývání výplní vnějších otvorů z postaveného lešení, Fólie hladká separační</t>
  </si>
  <si>
    <t>s rámy a zárubněmi, zábradlí, předmětů oplechování apod., které se zřizují ještě před úpravami povrchu, před jejich znečištěním při úpravách povrchu nástřikem plastických (lepivých) maltovin</t>
  </si>
  <si>
    <t>622 R1</t>
  </si>
  <si>
    <t xml:space="preserve">náběhový klín EPS D+M </t>
  </si>
  <si>
    <t>detail A : 10,2</t>
  </si>
  <si>
    <t>622300154R00</t>
  </si>
  <si>
    <t>Profily zakládací plastový, pro jakoukoliv tloušťku izolantu, montáž</t>
  </si>
  <si>
    <t>D 1.1.8 O07 Pohled A : 3,9</t>
  </si>
  <si>
    <t>Pohled B : 0</t>
  </si>
  <si>
    <t>Pohled C : 9,8</t>
  </si>
  <si>
    <t>Pohled D : 0</t>
  </si>
  <si>
    <t>622300155R00</t>
  </si>
  <si>
    <t xml:space="preserve">Příslušenství pro zateplovací systém montáž, lišty pro ukončení omítky,  </t>
  </si>
  <si>
    <t>D 1.1.8 O06 Pohled A : 0</t>
  </si>
  <si>
    <t>622300156R00</t>
  </si>
  <si>
    <t xml:space="preserve">Příslušenství pro zateplovací systém montáž, napojovací lišty na oplechování zdí,  </t>
  </si>
  <si>
    <t>Pohled A O05 : 6,5+6,5+0,3*2*3</t>
  </si>
  <si>
    <t>Pohled B : 0,8+0,3*2*6</t>
  </si>
  <si>
    <t>Pohled C : 10,3+10,3</t>
  </si>
  <si>
    <t>Pohled D : 8,9+8,8+0,6</t>
  </si>
  <si>
    <t>622300171R00</t>
  </si>
  <si>
    <t xml:space="preserve">Příslušenství pro zateplovací systém montáž, těsnicí pásky,  </t>
  </si>
  <si>
    <t>detail A : 9,8</t>
  </si>
  <si>
    <t>detail D : 3,9</t>
  </si>
  <si>
    <t>622319330RT3</t>
  </si>
  <si>
    <t>Zateplení fasády  , šedým expandovaným polystyrenem, tloušťky 50 mm, kontaktní nátěr a silikonová omítka, hlazená, zrnitost 2 mm, Penetrace akrylátová; funkce: proti tvorbě skvrn, úprava savosti, adhezní můstek; ředidlo: voda (disperzní)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</si>
  <si>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</si>
  <si>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S18 : 1,75*1,05*1,05</t>
  </si>
  <si>
    <t>622319518T00</t>
  </si>
  <si>
    <t>Zateplovací systém, sokl, XPS tl. 20 mm zakončený stěrkou s výzt. tkaninou- pancéřová síť 145g/m2</t>
  </si>
  <si>
    <t>D 1.1.1-10 S20 : 1,05*0,3*1,05</t>
  </si>
  <si>
    <t>622319519T00</t>
  </si>
  <si>
    <t>Zateplovací systém, sokl, XPS tl. 20 mm omítka mozaiková 6 kg/m2</t>
  </si>
  <si>
    <t>D 1.1.1-10 S19 : 1,05*0,4*1,05</t>
  </si>
  <si>
    <t>622324135RV1</t>
  </si>
  <si>
    <t xml:space="preserve">Zateplení fasády  , expandovaným polystyrénem, tloušťky 160 mm, zakončené stěrkou s výztužnou tkaninou,  </t>
  </si>
  <si>
    <t>622324162R00</t>
  </si>
  <si>
    <t>Zateplení parapetu expandovaným polystyrénem, tlouštky 20 mm</t>
  </si>
  <si>
    <t>nanesení lepicího tmelu na izolační desky, nalepení desek, natažení stěrky, vtlačení výztužné tkaniny a přehlazení stěrky. Včetně parapetních lišt.</t>
  </si>
  <si>
    <t>D 1.1.8 T01 : 1,05*0,22*38</t>
  </si>
  <si>
    <t>T02 : 1,05*0,37*10</t>
  </si>
  <si>
    <t>T04 : 1,2*0,29*11</t>
  </si>
  <si>
    <t>T05 : 1,8*0,13*6</t>
  </si>
  <si>
    <t>T06 : 1,8*0,18*3</t>
  </si>
  <si>
    <t>T07 : 1,5*0,29*14</t>
  </si>
  <si>
    <t>T08 : 1,5*0,13*1</t>
  </si>
  <si>
    <t>T09 : 2,1*0,23*2</t>
  </si>
  <si>
    <t>T10 : 0,9*0,29*1</t>
  </si>
  <si>
    <t>T11 : 1,5*0,19*3</t>
  </si>
  <si>
    <t>622324735RV1</t>
  </si>
  <si>
    <t xml:space="preserve">Zateplení fasády  , minerálními deskami s kolmým vláknem, tloušťky 160 mm, zakončené stěrkou s výztužnou tkaninou,  </t>
  </si>
  <si>
    <t>622391161RU3</t>
  </si>
  <si>
    <t>Příplatek za kotvení ETICS s izolatem z polystyrénu, tloušťky do 300 mm, pomocí injektážních kotev 6 ks/m2</t>
  </si>
  <si>
    <t>622412213RT2</t>
  </si>
  <si>
    <t>Nátěr vnějsích omítek stěn silikonový, složitost 1-2, odstín II</t>
  </si>
  <si>
    <t>Penetrace + 2 x krycí nátěr.</t>
  </si>
  <si>
    <t>622472112R00</t>
  </si>
  <si>
    <t xml:space="preserve">Omítka vnější stěn z hotových maltových směsí štuková ze suché maltové směsi  stupeň složitosti 1÷2, ručně,  </t>
  </si>
  <si>
    <t>kompletní omítkové souvrství</t>
  </si>
  <si>
    <t>S02 : (8,8*3,05+8,25*3,3+9,0*3,75+8,7*4,05-1,1*1,1-0,8*0,4*2)*1,05</t>
  </si>
  <si>
    <t>S19 : 1,05*0,4*1,05</t>
  </si>
  <si>
    <t>S20 : 1,05*0,3*1,05</t>
  </si>
  <si>
    <t xml:space="preserve">  D 1.1.1-10 S04 : (8,15*8,8+0,6*4,6+4,4*0,8+3,25*2,8/2+4,4*3,6/2+5,56*8,35-1,75*0,6+11,5*8,6-1,5*1,5*6)*1,05</t>
  </si>
  <si>
    <t xml:space="preserve">  S05 : (10,21*5,45+6,45*4,45+2,65*4,6-1,5*2,4*2-1,5*2,5)*1,05</t>
  </si>
  <si>
    <t xml:space="preserve">  S14 : 0,32*9,8*1,05</t>
  </si>
  <si>
    <t xml:space="preserve">  S15 : 0,18*3,85*1,05</t>
  </si>
  <si>
    <t xml:space="preserve">  S18 : 1,75*1,05*1,05</t>
  </si>
  <si>
    <t>50% : 328,12448/2</t>
  </si>
  <si>
    <t>622472113R00</t>
  </si>
  <si>
    <t xml:space="preserve">Omítka vnější stěn z hotových maltových směsí štuková ze suché maltové směsi  stupeň složitosti 3, ručně,  </t>
  </si>
  <si>
    <t>D 1.1.1-10 S13 : 0,2*(10,55+6,55)*1,05</t>
  </si>
  <si>
    <t>622475931T00</t>
  </si>
  <si>
    <t>Omítka vápenná vnějšího ostění - štuková</t>
  </si>
  <si>
    <t>P03 : 0,15*(1,8+2,5*2)*2*1,05</t>
  </si>
  <si>
    <t>P08 : 0,15*(2,1+1,25*2)*2*1,05</t>
  </si>
  <si>
    <t>P10 : 0,15*(1,8+1,3*2)*6*1,05</t>
  </si>
  <si>
    <t>622481211RU1</t>
  </si>
  <si>
    <t>Vyztužení povrchových úprav vnějších stěn stěrkou s výztužnou sklotextilní tkaninou, s dodávkou sítě a stěrkového tmelu</t>
  </si>
  <si>
    <t>622481291R00</t>
  </si>
  <si>
    <t>Vyztužení povrchových úprav vnějších stěn montáž výztužné lišty rohové a dilatační- bez dodávky materiálu</t>
  </si>
  <si>
    <t>622481292R00</t>
  </si>
  <si>
    <t>Vyztužení povrchových úprav vnějších stěn montáž výztužné lišty okenní a podokenní - bez dodávky materiálu</t>
  </si>
  <si>
    <t>Pohled A O01 : 1,5*3</t>
  </si>
  <si>
    <t>Pohled B : 1,5*6</t>
  </si>
  <si>
    <t>Pohled C : 24,3</t>
  </si>
  <si>
    <t>Pohled D : 35,0</t>
  </si>
  <si>
    <t>Pohled A O04 : 1,5+2,4*2*2+1,5+2,5*2</t>
  </si>
  <si>
    <t>Pohled B : 1,5*3*6</t>
  </si>
  <si>
    <t>Pohled C : 0</t>
  </si>
  <si>
    <t>622491131R00</t>
  </si>
  <si>
    <t>Postřik fasády Lukofobem L, z lešení</t>
  </si>
  <si>
    <t>S12 : 2,6*1,05</t>
  </si>
  <si>
    <t>622714214R00</t>
  </si>
  <si>
    <t>Lepení dekoračních fasádních prvků průběžných říms, šířky do 200 mm (lepená plocha), tloušťka do 300 mm</t>
  </si>
  <si>
    <t>622714312R00</t>
  </si>
  <si>
    <t>Lepení dekoračních fasádních prvků průběžných říms, šířky do 300 mm (lepená plocha), tloušťka do 100 mm</t>
  </si>
  <si>
    <t>622714313R00</t>
  </si>
  <si>
    <t>Lepení dekoračních fasádních prvků průběžných říms, šířky do 300 mm (lepená plocha), tloušťka do 200 mm</t>
  </si>
  <si>
    <t>622714O13</t>
  </si>
  <si>
    <t>Atypická podokapní římsa O13 montáž a dodávka "Technická specifikace dle PD"</t>
  </si>
  <si>
    <t>D 1.1.8 O13 : 10,4+6,6</t>
  </si>
  <si>
    <t>627452111RT3</t>
  </si>
  <si>
    <t>Spárování maltou cementovou zapuštěné rovné  zdí z cihel, spárovací maltou</t>
  </si>
  <si>
    <t>631361921RT5</t>
  </si>
  <si>
    <t>Výztuž mazanin z betonů a z lehkých betonů ze svařovaných sítí průměr drátu 6 mm, velikost oka 150/150 mm</t>
  </si>
  <si>
    <t>D 1.1.8 S22 : (0,28*1,8)*2*1,05*0,003301</t>
  </si>
  <si>
    <t>631416211R00</t>
  </si>
  <si>
    <t>Mazanina betonová ze suché směsi tloušťky přes 50 do 80 mm pevnost v tlaku 25 MPa</t>
  </si>
  <si>
    <t>D 1.1.8 S22 : (0,28*1,8)*2*1,05*0,075</t>
  </si>
  <si>
    <t>611T01</t>
  </si>
  <si>
    <t>Deska parapetní dubové dřevo dodávka-"Technická specifikace dle PD"</t>
  </si>
  <si>
    <t xml:space="preserve">  D 1.1.8 T01 : 1,05*38</t>
  </si>
  <si>
    <t xml:space="preserve">  T02 : 1,05*10</t>
  </si>
  <si>
    <t xml:space="preserve">  T04 : 1,2*11</t>
  </si>
  <si>
    <t xml:space="preserve">  T05 : 1,8*6</t>
  </si>
  <si>
    <t xml:space="preserve">  T06 : 1,8*3</t>
  </si>
  <si>
    <t xml:space="preserve">  T07 : 1,5*14</t>
  </si>
  <si>
    <t xml:space="preserve">  T08 : 1,5*1</t>
  </si>
  <si>
    <t xml:space="preserve">  T09 : 2,1*2</t>
  </si>
  <si>
    <t xml:space="preserve">  T10 : 0,9*1</t>
  </si>
  <si>
    <t xml:space="preserve">  T11 : 1,5*3</t>
  </si>
  <si>
    <t>111,9*1,1</t>
  </si>
  <si>
    <t>648952421R00</t>
  </si>
  <si>
    <t>Osazení parapetních desek dřevěných šířkky přes 250 do 500 mm</t>
  </si>
  <si>
    <t>na montážní pěnu, zapravení omítky pod parapetem, těsnění spáry mezi parapetem a rámem okna, dodávka silikonu.</t>
  </si>
  <si>
    <t>D 1.1.8 T01 : 1,05*38</t>
  </si>
  <si>
    <t>T02 : 1,05*10</t>
  </si>
  <si>
    <t>T04 : 1,2*11</t>
  </si>
  <si>
    <t>T05 : 1,8*6</t>
  </si>
  <si>
    <t>T06 : 1,8*3</t>
  </si>
  <si>
    <t>T07 : 1,5*14</t>
  </si>
  <si>
    <t>T08 : 1,5*1</t>
  </si>
  <si>
    <t>T09 : 2,1*2</t>
  </si>
  <si>
    <t>T10 : 0,9*1</t>
  </si>
  <si>
    <t>T11 : 1,5*3</t>
  </si>
  <si>
    <t>62852251R</t>
  </si>
  <si>
    <t>Pás hydroizolační asfaltový tloušťka = 4,0 mm; asfalt: modifikovaný; nosná vložka: impregnovaná PES rohož; horní strana: separační posyp; spodní strana: separační PE fólie</t>
  </si>
  <si>
    <t xml:space="preserve">  D 1.1.1-10 S01 : 35*0,4*1,05</t>
  </si>
  <si>
    <t xml:space="preserve">  S02 : (8,8*3,05+8,25*3,3+9,0*3,75+8,7*4,05-1,1*1,1-0,8*0,4*2)*1,05</t>
  </si>
  <si>
    <t>141,96*1,2</t>
  </si>
  <si>
    <t>62852265R</t>
  </si>
  <si>
    <t>Pás hydroizolační asfaltový tloušťka = 4,0 mm; asfalt: modifikovaný; nosná vložka: skelná tkanina; horní strana: minerální posyp; spodní strana: PE fólie</t>
  </si>
  <si>
    <t>711112002RZ1</t>
  </si>
  <si>
    <t>Provedení izolace proti zemní vlhkosti natěradly za studena na ploše svislé, včetně pomocného lešení o výšce podlahy do 1900 mm a pro zatížení do 1,5 kPa. nátěrem asfaltovým lakem, 1x nátěr, včetně dodávky laku ALN</t>
  </si>
  <si>
    <t>800-711</t>
  </si>
  <si>
    <t>POL1_7</t>
  </si>
  <si>
    <t>711142559RT2</t>
  </si>
  <si>
    <t xml:space="preserve">Provedení izolace proti zemní vlhkosti pásy přitavením svislá, 2 vrstvy, bez dodávky izolačních pásů,  </t>
  </si>
  <si>
    <t>Hodnota z bývalého odkazu. : 141,96</t>
  </si>
  <si>
    <t>711823121RT6</t>
  </si>
  <si>
    <t>Ochrana konstrukcí nopovou fólií svisle, výška nopu 20 mm, včetně dodávky fólie</t>
  </si>
  <si>
    <t>D 1.1.1-10 S02 : (8,8*3,05+8,25*3,3+9,0*3,75+8,7*4,05-1,1*1,1-0,8*0,4*2)*1,05</t>
  </si>
  <si>
    <t>711823129RT5</t>
  </si>
  <si>
    <t>Ochrana konstrukcí nopovou fólií ukončovací lišta,  , včetně dodávky lišty</t>
  </si>
  <si>
    <t>D 1.1.1-10 S02 : (4,13+13,1+7,1+4,4)*1,05</t>
  </si>
  <si>
    <t>S07 : (24,25+8,2+2,65+7,6+5,5+0,76)*1,05</t>
  </si>
  <si>
    <t>S20 : 1,05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</si>
  <si>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</si>
  <si>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</si>
  <si>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</si>
  <si>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628522501R</t>
  </si>
  <si>
    <t>Pás hydroizolační asfaltový tloušťka = 4,2 mm; asfalt: modifikovaný; nosná vložka: PES rohož vyztužená skleněnými vlákny; horní strana: břidličný posyp; spodní strana: PE fólie</t>
  </si>
  <si>
    <t>S14 : 0,32*9,8*1,15</t>
  </si>
  <si>
    <t>detail E : 1*5,2*1,15</t>
  </si>
  <si>
    <t>detail F : 0,2*7,6*1,15</t>
  </si>
  <si>
    <t>62852269R</t>
  </si>
  <si>
    <t>Pás hydroizolační asfaltový tloušťka = 3,0 mm; asfalt: modifikovaný; nosná vložka: skelná tkanina; horní strana: minerální posyp</t>
  </si>
  <si>
    <t>detail E : 0,5*5,2*1,15</t>
  </si>
  <si>
    <t>detail F : 0,1*7,6*1,15</t>
  </si>
  <si>
    <t>712311106RT3</t>
  </si>
  <si>
    <t>Povlakové krytiny střech do 10° za studena asfaltovou penetrační suspenzí, včetně dodávky emulze, Penetrace asfaltová; funkce: adhezní můstek; ředidlo: voda (disperzní)</t>
  </si>
  <si>
    <t>detail E : 0,5*5,2*1,05</t>
  </si>
  <si>
    <t>detail F : 0,1*7,6*1,05</t>
  </si>
  <si>
    <t>712341559RT1</t>
  </si>
  <si>
    <t>Povlakové krytiny střech do 10° pásy přitavením v celé ploše, 1 vrstva, bez dodávky pásu</t>
  </si>
  <si>
    <t>S14 : 0,32*9,8*1,05</t>
  </si>
  <si>
    <t>detail E : 1*5,2*1,05</t>
  </si>
  <si>
    <t>detail F : 0,2*7,6*1,05</t>
  </si>
  <si>
    <t>712351111RT1</t>
  </si>
  <si>
    <t>Povlakové krytiny střech do 10° samolepicími pásy 1 vrstva, bez dodávky materiálu</t>
  </si>
  <si>
    <t>998712102R00</t>
  </si>
  <si>
    <t>Přesun hmot pro povlakové krytiny v objektech výšky přes 6 do 12 m</t>
  </si>
  <si>
    <t>50 m vodorovně</t>
  </si>
  <si>
    <t>283754560R</t>
  </si>
  <si>
    <t>Výrobek izolační pro budovy z extrudovaného polystyrenu (XPS) tvar: deska; tloušťka d = 120,0 mm; lambda = 0,035 W/(m.K); pevnost v tlaku CS 300 kPa</t>
  </si>
  <si>
    <t xml:space="preserve">  S06 : (24,25*0,4+8,2*(0,32+0,4)/2+(2,65+7,6+5,5+0,76)*0,4)*1,05</t>
  </si>
  <si>
    <t xml:space="preserve">  S07 : (24,25*0,15+8,2*(0,23+0,15)/2+(2,65+7,6+5,5+0,76)*0,3)*1,05</t>
  </si>
  <si>
    <t>172,83472*1,05</t>
  </si>
  <si>
    <t>28376706R</t>
  </si>
  <si>
    <t>deska izolační EPS 150, tepelně iz.; pěnový polystyren; povrch hladký; rovná hrana; tl. 140,0 mm; kašírování skelná rohož, oxidovaný asfalt; součinitel tepelné vodivosti 0,036 W/mK; R = 3,890 m2K/W</t>
  </si>
  <si>
    <t>RTS 20/ I</t>
  </si>
  <si>
    <t>RTS 18/ I</t>
  </si>
  <si>
    <t>S15 : 0,18*3,85*1,15</t>
  </si>
  <si>
    <t>713131163RT4</t>
  </si>
  <si>
    <t>Montáž izolace lepením a zajištění hmoždinkami doplňkové práce a kotvené hmoždinkami, 8 kusů/m2, lepidlo cementové, včetně dodávky lepidla, přídavných talířků a miner. zátek; bez dodávky hmoždinek</t>
  </si>
  <si>
    <t>800-713</t>
  </si>
  <si>
    <t>713131165RT1</t>
  </si>
  <si>
    <t>Montáž izolace lepením a zajištění hmoždinkami doplňkové práce s přikotvením injektážními kotvami, 8 kusů/m2, izolant EPS, lepidlo cementové, včetně dodávky lepidla; bez dodávky kotev a výplňové hmoty</t>
  </si>
  <si>
    <t>998713102R00</t>
  </si>
  <si>
    <t>Přesun hmot pro izolace tepelné v objektech výšky do 12 m</t>
  </si>
  <si>
    <t>606233005R</t>
  </si>
  <si>
    <t>překližka vodovzdorná; BR; jakost S/BB; tl = 18,0 mm; š = 3 000 mm; h = 1 500,0 mm; počet vrstev 13</t>
  </si>
  <si>
    <t>detail F : 0,56*7,6*1,1</t>
  </si>
  <si>
    <t>606233007R</t>
  </si>
  <si>
    <t>překližka vodovzdorná; BR; jakost S/BB; tl = 24,0 mm; š = 3 000 mm; h = 1 500,0 mm; počet vrstev 17</t>
  </si>
  <si>
    <t>detail E : 0,625*5,6*1,1</t>
  </si>
  <si>
    <t>762342206R00</t>
  </si>
  <si>
    <t>Montáž kontralatí na vruty, s dodávkou těsnicí pásky pod kontralatě, bez dodávky řeziva</t>
  </si>
  <si>
    <t>800-762</t>
  </si>
  <si>
    <t>D 1.1.8 detail C : 1,2*34</t>
  </si>
  <si>
    <t>10,2</t>
  </si>
  <si>
    <t>762441114R00</t>
  </si>
  <si>
    <t>Obložení atiky montáž z dřevoštěpkových desek, 1 vrstva, lepením</t>
  </si>
  <si>
    <t>detail E : 0,625*5,6</t>
  </si>
  <si>
    <t>detail F : 0,56*7,6</t>
  </si>
  <si>
    <t>998762102R00</t>
  </si>
  <si>
    <t>Přesun hmot pro konstrukce tesařské v objektech výšky do 12 m</t>
  </si>
  <si>
    <t>764211201R00</t>
  </si>
  <si>
    <t>Krytiny z měděného plechu výroba a montáž hladké střešní krytiny s úpravou krytiny u okapů, prostupů a výčnělků  z tabulí velikosti 2 000 x 1000 mm, sklonu do 30°</t>
  </si>
  <si>
    <t>800-764</t>
  </si>
  <si>
    <t>D 1.1.8 K18 : 0,82*0,6</t>
  </si>
  <si>
    <t>764211911R00</t>
  </si>
  <si>
    <t>Oprava krytiny z měděného plechu opravy hladké střešní krytiny bez prostupů a výčnělků  z tabulí velikosti 2000 x 1000 mm, v ploše jednotlivě do 25 m2, sklonu do 30°</t>
  </si>
  <si>
    <t>D 1.1.8 K15 : 5,2*0,3</t>
  </si>
  <si>
    <t>764222220R00</t>
  </si>
  <si>
    <t>Oplechování říms a okapů z měděného plechu výroba a montáž oplechování, včetně podkladního plechu a zhotovení rohů, spojů a dilatací  okapů na střechách s tvrdou krytinou a podkladním plechem, rš 330 mm</t>
  </si>
  <si>
    <t>D 1.1.8 K21 : 5,2</t>
  </si>
  <si>
    <t>764222251T00</t>
  </si>
  <si>
    <t>Oplechování okapů Cu, tvrdá krytina, rš 700 mm</t>
  </si>
  <si>
    <t>D 1.1.8 K22 : 7,7</t>
  </si>
  <si>
    <t>764252203R00</t>
  </si>
  <si>
    <t>Žlaby z měděného plechu žlaby včetně háků, čel, rohů, rovných hrdel a dilatací  podokapní půlkulaté, rš 330 mm, háky měděné</t>
  </si>
  <si>
    <t>D 1.1.8 K19 : 5,2</t>
  </si>
  <si>
    <t>764259211R00</t>
  </si>
  <si>
    <t>Žlaby z měděného plechu kotlík kónický pro podokapní žlaby  pro trouby do D 100 mm</t>
  </si>
  <si>
    <t>D 1.1.8 K16 : 1</t>
  </si>
  <si>
    <t>764321830R00</t>
  </si>
  <si>
    <t>Demontáž oplechování říms pod nadřímsovým žlabem, rš 660 mm, sklonu do 30°</t>
  </si>
  <si>
    <t>detail E : 5,6</t>
  </si>
  <si>
    <t>detail F : 7,6</t>
  </si>
  <si>
    <t>764510241T00</t>
  </si>
  <si>
    <t>Oplechování parapetů včetně rohů z Cu, rš 280 mm</t>
  </si>
  <si>
    <t>D 1.1.8 K01 : 59,25</t>
  </si>
  <si>
    <t>764510250R00</t>
  </si>
  <si>
    <t>Oplechování parapetů z měděného plechu dodávka a montáž včetně rohů  rš 330 mm</t>
  </si>
  <si>
    <t>D 1.1.8 K06 : 1,55*9</t>
  </si>
  <si>
    <t>764510260R00</t>
  </si>
  <si>
    <t>Oplechování parapetů z měděného plechu dodávka a montáž včetně rohů  rš 400 mm</t>
  </si>
  <si>
    <t>D 1.1.8 K10 : 0,95*4</t>
  </si>
  <si>
    <t>7645109K02</t>
  </si>
  <si>
    <t>Krycí profil  v místě napojení stávajícího parapetu Cu,rš 100 mm-D+M "Technická specifikace dle PD"</t>
  </si>
  <si>
    <t>D 1.1.8 K02 : 1,1*48</t>
  </si>
  <si>
    <t>K04 : 1,25*11</t>
  </si>
  <si>
    <t>K05 : 1,85*9</t>
  </si>
  <si>
    <t>K07 : 1,55*11</t>
  </si>
  <si>
    <t>K08 : 2,15*2</t>
  </si>
  <si>
    <t>K09 : 0,95*1</t>
  </si>
  <si>
    <t>7645109K24</t>
  </si>
  <si>
    <t>větrací mřížka 500x300mm CU-D+M "Technická specifikace dle PD"</t>
  </si>
  <si>
    <t xml:space="preserve">ks    </t>
  </si>
  <si>
    <t>D 1.1.8 K24 : 1</t>
  </si>
  <si>
    <t>764521240R00</t>
  </si>
  <si>
    <t>Oplechování říms a ozdobných prvků z měděného plechu výroba a montáž včetně rohů  rš 250 mm</t>
  </si>
  <si>
    <t>vč. spojovacích prvků</t>
  </si>
  <si>
    <t>D 1.1.8 K11 : 9</t>
  </si>
  <si>
    <t>K12 : 9,1</t>
  </si>
  <si>
    <t>764521250R00</t>
  </si>
  <si>
    <t>Oplechování říms a ozdobných prvků z měděného plechu výroba a montáž včetně rohů  rš 330 mm</t>
  </si>
  <si>
    <t>D 1.1.8 K23 : 17</t>
  </si>
  <si>
    <t>764521260R00</t>
  </si>
  <si>
    <t>Oplechování říms a ozdobných prvků z měděného plechu výroba a montáž včetně rohů  rš 400 mm</t>
  </si>
  <si>
    <t>D 1.1.8 K20 : 17,5</t>
  </si>
  <si>
    <t>764530250R00</t>
  </si>
  <si>
    <t>Oplechování zdí a nadezdívek z měděného plechu výroba a montáž včetně rohů  rš 600 mm</t>
  </si>
  <si>
    <t>vč. spojovacích prostředků</t>
  </si>
  <si>
    <t>D 1.1.8 K13 : 1,5</t>
  </si>
  <si>
    <t>K14 : 12,5</t>
  </si>
  <si>
    <t>764530260R00</t>
  </si>
  <si>
    <t>Oplechování zdí a nadezdívek z měděného plechu výroba a montáž včetně rohů  rš 750 mm</t>
  </si>
  <si>
    <t>D 1.1.8 K17 : 7,7</t>
  </si>
  <si>
    <t>764554203R00</t>
  </si>
  <si>
    <t>Odpadní trouby z měděného plechu dodávka a montáž odpadní trouby z Cu plechu, kruhové včetně zděří, manžet, odboček, kolen, odskoků, výpustí vody a přechodových kusů  průměru 120 mm</t>
  </si>
  <si>
    <t>D 1.1.8 K16 : 1,2</t>
  </si>
  <si>
    <t>764554293R00</t>
  </si>
  <si>
    <t>Odpadní trouby z měděného plechu montáž kolena Cu kruhového</t>
  </si>
  <si>
    <t>764556934R00</t>
  </si>
  <si>
    <t>Oprava odpadních trub z měděného plechu kruhových  součásti kruhových odpadních trub  odbočky délky do 1000 mm, průměru ze 150 na 200 mm</t>
  </si>
  <si>
    <t>998764102R00</t>
  </si>
  <si>
    <t>Přesun hmot pro konstrukce klempířské v objektech výšky do 12 m</t>
  </si>
  <si>
    <t>611431201</t>
  </si>
  <si>
    <t>Okno europrofil 80x40 cm dodávka-"Technická specifikace dle PD"</t>
  </si>
  <si>
    <t>D 1.1.8 P01 : 4</t>
  </si>
  <si>
    <t>611431202</t>
  </si>
  <si>
    <t>Okno europrofil 105x230 cm dodávka-"Technická specifikace dle PD"</t>
  </si>
  <si>
    <t>D 1.1.8 P02 : 48</t>
  </si>
  <si>
    <t>611431203</t>
  </si>
  <si>
    <t>Okno europrofil  180x250cm dodávka-"Technická specifikace dle PD"</t>
  </si>
  <si>
    <t>D 1.1.8 P03 : 2</t>
  </si>
  <si>
    <t>611431204</t>
  </si>
  <si>
    <t>Okno europrofil 120x60 cm dodávka-"Technická specifikace dle PD"</t>
  </si>
  <si>
    <t>D 1.1.8 P04 : 11</t>
  </si>
  <si>
    <t>611431205</t>
  </si>
  <si>
    <t>Okno europrofil 180x90 cm dodávka-"Technická specifikace dle PD"</t>
  </si>
  <si>
    <t>D 1.1.8 P05 : 3</t>
  </si>
  <si>
    <t>611431206</t>
  </si>
  <si>
    <t>Okno europrofil 150x150 cm dodávka-"Technická specifikace dle PD"</t>
  </si>
  <si>
    <t>D 1.1.8 P06 : 8</t>
  </si>
  <si>
    <t>611431207</t>
  </si>
  <si>
    <t>Okno europrofil 150x250 cm dodávka-"Technická specifikace dle PD"</t>
  </si>
  <si>
    <t>D 1.1.8 P07 : 1</t>
  </si>
  <si>
    <t>611431208</t>
  </si>
  <si>
    <t>Okno europrofil 210x125 cm dodávka-"Technická specifikace dle PD"</t>
  </si>
  <si>
    <t>D 1.1.8 P08 : 2</t>
  </si>
  <si>
    <t>611431209</t>
  </si>
  <si>
    <t>Okno europrofil 90x150 cm dodávka-"Technická specifikace dle PD"</t>
  </si>
  <si>
    <t>D 1.1.8 P09 : 1</t>
  </si>
  <si>
    <t>6114312091</t>
  </si>
  <si>
    <t>Okno europrofil 180x130 cm dodávka-"Technická specifikace dle PD"</t>
  </si>
  <si>
    <t>D 1.1.8 P10 : 6</t>
  </si>
  <si>
    <t>6114312092</t>
  </si>
  <si>
    <t>D 1.1.8 P12 : 6</t>
  </si>
  <si>
    <t>6114312093</t>
  </si>
  <si>
    <t>Okno europrofil 150x210 cm dodávka-"Technická specifikace dle PD"</t>
  </si>
  <si>
    <t>D 1.1.8 P13 : 3</t>
  </si>
  <si>
    <t>766711001R00</t>
  </si>
  <si>
    <t xml:space="preserve">Montáž otvorových prvků plastových nebo z dřevěných europrofilů oken a balkonových dveří,  </t>
  </si>
  <si>
    <t>800-766</t>
  </si>
  <si>
    <t>"Technická specifikace dle PD"</t>
  </si>
  <si>
    <t>766R12</t>
  </si>
  <si>
    <t>Lavice na zdivu dodávka a montáž "Technická specifikace dle PD"</t>
  </si>
  <si>
    <t>D 1.1.8 T12 : 1</t>
  </si>
  <si>
    <t>998766202R00</t>
  </si>
  <si>
    <t>Přesun hmot pro konstrukce truhlářské v objektech výšky do 12 m</t>
  </si>
  <si>
    <t>767P11</t>
  </si>
  <si>
    <t>Montáž a dodávka vstupních dveří 0,9x2,05m "Technická specifikace dle PD"</t>
  </si>
  <si>
    <t>P11 : 1</t>
  </si>
  <si>
    <t>767Z02</t>
  </si>
  <si>
    <t>Skleněné zábradlí  150x70cm  dodávka a montáž "Technické parametry dle PD"</t>
  </si>
  <si>
    <t>D 1.1.8 Z02 : 3</t>
  </si>
  <si>
    <t>767Z04</t>
  </si>
  <si>
    <t>Konzola pro elektrické rozvody dodávka a montáž "Technické parametry dle PD"</t>
  </si>
  <si>
    <t>D 1.1.8 Z04 : 1</t>
  </si>
  <si>
    <t>767Z05</t>
  </si>
  <si>
    <t>Plechová stříška dodávka a montáž "Technické parametry dle PD"</t>
  </si>
  <si>
    <t>D 1.1.8 Z05 : 1</t>
  </si>
  <si>
    <t>767Z06</t>
  </si>
  <si>
    <t>Bleskosvod dodávka a montáž "Technické parametry dle PD"</t>
  </si>
  <si>
    <t>D 1.1.8 Z06 : 13,6</t>
  </si>
  <si>
    <t>Z07 : 9,5*2</t>
  </si>
  <si>
    <t>998767202R00</t>
  </si>
  <si>
    <t>Přesun hmot pro kovové stavební doplňk. konstrukce v objektech výšky do 12 m</t>
  </si>
  <si>
    <t>800-767</t>
  </si>
  <si>
    <t>771101210R00</t>
  </si>
  <si>
    <t>Příprava podkladu pod dlažby penetrace podkladu pod dlažby, Penetrace epoxidová (EP); funkce: zpevnění povrchu, úprava savosti, adhezní můstek; ředidlo: voda (disperzní)</t>
  </si>
  <si>
    <t>800-771</t>
  </si>
  <si>
    <t>D 1.1.8 S22 : (0,28*1,8)*2*1,05</t>
  </si>
  <si>
    <t>773511360R00</t>
  </si>
  <si>
    <t>Podlahy z přírodního teraca prosté tloušťky 30 mm</t>
  </si>
  <si>
    <t>800-773</t>
  </si>
  <si>
    <t>773519190R00</t>
  </si>
  <si>
    <t>Podlahy z přírodního teraca příplatek k ceně  za plochy do 5 m2 jednotlivě</t>
  </si>
  <si>
    <t>998773102R00</t>
  </si>
  <si>
    <t>Přesun hmot pro podlahy teracové v objektech výšky do 12 m</t>
  </si>
  <si>
    <t>783631001R00</t>
  </si>
  <si>
    <t>Nátěr truhlářských výrobků disperzní jednonásobné + 1x email + 1x tmel</t>
  </si>
  <si>
    <t>800-783</t>
  </si>
  <si>
    <t>včetně montáže, dodávkya demontáže lešení.</t>
  </si>
  <si>
    <t>D 1.1.8 T01 : 1,05*0,3*38</t>
  </si>
  <si>
    <t>T02 : 1,05*0,45*10</t>
  </si>
  <si>
    <t>T04 : 1,2*0,37*11</t>
  </si>
  <si>
    <t>T05 : 1,8*0,21*6</t>
  </si>
  <si>
    <t>T06 : 1,8*0,26*3</t>
  </si>
  <si>
    <t>T07 : 1,5*0,36*14</t>
  </si>
  <si>
    <t>T08 : 1,5*0,21*1</t>
  </si>
  <si>
    <t>T09 : 2,1*0,31*2</t>
  </si>
  <si>
    <t>T10 : 0,9*0,36*1</t>
  </si>
  <si>
    <t>T11 : 1,5*0,26*3</t>
  </si>
  <si>
    <t>784442001RT2</t>
  </si>
  <si>
    <t>Malby z malířských směsí disperzních, v místnostech do 3,8 m, jednobarevné, dvojnásobné + 1x penetrace</t>
  </si>
  <si>
    <t>800-784</t>
  </si>
  <si>
    <t>S16 P02 : ((1,05+2,3*2)*0,45+1,4*0,1)*48</t>
  </si>
  <si>
    <t>P03 : ((2,0+0,6*2)*0,15+2,0*0,1)*1</t>
  </si>
  <si>
    <t>P04 : ((1,2+0,6*2)*0,15+1,2*0,1)*11</t>
  </si>
  <si>
    <t>P05 : ((1,8+0,9*2)*0,15+1,8*0,1)*11</t>
  </si>
  <si>
    <t>P06 : ((1,5+,5*2)*0,15+1,5*0,1)*12</t>
  </si>
  <si>
    <t>P07 : ((1,5+2,5*2)*0,15+1,5*0,1)*1</t>
  </si>
  <si>
    <t>P08 : ((2,1+1,25*2)*0,15+2,1*0,1)*2</t>
  </si>
  <si>
    <t>P09 : ((0,9+1,5*2)*0,15+0,9*0,1)*1</t>
  </si>
  <si>
    <t>P10 : ((1,5+2,1*2)*0,15+1,5*0,1)*3</t>
  </si>
  <si>
    <t>70921156R</t>
  </si>
  <si>
    <t>síťovina ochranná HDPE; se stabilizací proti UV; š = 3 120,0 mm; l = 20,000 m; hustota 1 : 1; plošná hmotnost 55 g/m2; stínění 50 %</t>
  </si>
  <si>
    <t>403,4815*1,2</t>
  </si>
  <si>
    <t>941941031R00</t>
  </si>
  <si>
    <t>Montáž lešení lehkého pracovního řadového s podlahami šířky od 0,80 do 1,00 m, výšky do 10 m</t>
  </si>
  <si>
    <t>800-3</t>
  </si>
  <si>
    <t>včetně kotvení</t>
  </si>
  <si>
    <t>10,77*13,5</t>
  </si>
  <si>
    <t>12,21*5,9</t>
  </si>
  <si>
    <t>7,51*5,0+2,65*4,55</t>
  </si>
  <si>
    <t>6,56*9,0</t>
  </si>
  <si>
    <t>8,6*9,0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</si>
  <si>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</si>
  <si>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</si>
  <si>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403,4815*2</t>
  </si>
  <si>
    <t>941941831R00</t>
  </si>
  <si>
    <t>Demontáž lešení lehkého řadového s podlahami šířky od 0,8 do 1 m, výšky do 10 m</t>
  </si>
  <si>
    <t>941955003R00</t>
  </si>
  <si>
    <t>Lešení lehké pracovní pomocné pomocné, o výšce lešeňové podlahy přes 1,9 do 2,5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</si>
  <si>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</si>
  <si>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</si>
  <si>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</si>
  <si>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</si>
  <si>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944944081R00</t>
  </si>
  <si>
    <t xml:space="preserve">Demontáž ochranné sítě z umělých vláken </t>
  </si>
  <si>
    <t>909      R00</t>
  </si>
  <si>
    <t>Hzs-nezmeritelne stavebni prace</t>
  </si>
  <si>
    <t>h</t>
  </si>
  <si>
    <t>Prav.M</t>
  </si>
  <si>
    <t>HZS</t>
  </si>
  <si>
    <t>POL10_8</t>
  </si>
  <si>
    <t>zjištěné v průběhu stavebních prací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</si>
  <si>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</si>
  <si>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</si>
  <si>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113106121R00</t>
  </si>
  <si>
    <t>Rozebrání komunikací pro pěší s jakýmkoliv ložem a výplní spár  z betonových nebo kameninových dlaždic nebo tvarovek</t>
  </si>
  <si>
    <t>D 1.1.1-10 S09 : 66,9</t>
  </si>
  <si>
    <t>622904112R00</t>
  </si>
  <si>
    <t>Očištění fasád tlakovou vodou, složitost fasády 1 - 2</t>
  </si>
  <si>
    <t>S04 : (8,15*8,8+0,6*4,6+4,4*0,8+3,25*2,8/2+4,4*3,6/2+5,56*8,35-1,75*0,6+11,5*8,6-1,5*1,5*6)*1,05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</si>
  <si>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</si>
  <si>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</si>
  <si>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801-3</t>
  </si>
  <si>
    <t>962081131R00</t>
  </si>
  <si>
    <t>Bourání zdiva příček ze skleněných tvárnic, tloušťky do 100 mm</t>
  </si>
  <si>
    <t>nebo vybourání otvorů jakýchkoliv rozměrů, včetně pomocného lešení o výšce podlahy do 1900 mm a pro zatížení do 1,5 kPa  (150 kg/m2),</t>
  </si>
  <si>
    <t>1,2*0,6</t>
  </si>
  <si>
    <t>2*0,6</t>
  </si>
  <si>
    <t>2,1*1,25</t>
  </si>
  <si>
    <t>967032974R00</t>
  </si>
  <si>
    <t>Odsekání plošných fasádních prvků předsazených před líc zdiva do 80 mm</t>
  </si>
  <si>
    <t>předsazených před líc zdiva,</t>
  </si>
  <si>
    <t>detail B přisekání římsy : 0,2*(10,55+6,55)*1,05</t>
  </si>
  <si>
    <t>967042712R00</t>
  </si>
  <si>
    <t>Odsekání zdiva z kamene nebo betonu plošné tloušťky do 100 mm</t>
  </si>
  <si>
    <t>z pomocného lešení o výšce podlahy do 1900 mm a pro zatížení do 1,5 kPa  (150 kg/m2),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</si>
  <si>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</si>
  <si>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</si>
  <si>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</si>
  <si>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P02 : 48*3</t>
  </si>
  <si>
    <t>P03 : 2*3</t>
  </si>
  <si>
    <t>P04 : 11</t>
  </si>
  <si>
    <t>P05 : 3*3</t>
  </si>
  <si>
    <t>P06 : 8</t>
  </si>
  <si>
    <t>P07 : 1*3</t>
  </si>
  <si>
    <t>P08 : 2*3</t>
  </si>
  <si>
    <t>P09 : 1</t>
  </si>
  <si>
    <t>P10 : 6*3</t>
  </si>
  <si>
    <t>P12 : 6*2</t>
  </si>
  <si>
    <t>3*2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</si>
  <si>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</si>
  <si>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</si>
  <si>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</si>
  <si>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>968062356R00</t>
  </si>
  <si>
    <t>Vybourání dřevěných rámů oken dvojitých nebo zdvojených, plochy do 4 m2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</si>
  <si>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</si>
  <si>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</si>
  <si>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968072880T00</t>
  </si>
  <si>
    <t>Vybourání  mříží kovových</t>
  </si>
  <si>
    <t>1,05*2,3*5</t>
  </si>
  <si>
    <t>968091002R00</t>
  </si>
  <si>
    <t>Vybourání vnitřních parapetů teracových, šířky do 60 cm, tloušťky 3 cm</t>
  </si>
  <si>
    <t>T06 : 1,8*6</t>
  </si>
  <si>
    <t>968092001R00</t>
  </si>
  <si>
    <t>Vybourání vnitřních parapetů kamenných, šířky do 30 cm, tloušťky 3 cm</t>
  </si>
  <si>
    <t>968095002R00</t>
  </si>
  <si>
    <t xml:space="preserve">Vybourání vnitřních parapetů dřevěných, šířky do 50 cm,  </t>
  </si>
  <si>
    <t>T03 : 2*1</t>
  </si>
  <si>
    <t>970031200R00</t>
  </si>
  <si>
    <t>Jádrové vrtání, kruhové prostupy v cihelném zdivu jádrové vrtání, do D 200 mm</t>
  </si>
  <si>
    <t>VZT : 0,6*2</t>
  </si>
  <si>
    <t>971033541R00</t>
  </si>
  <si>
    <t>Vybourání otvorů ve zdivu cihelném z jakýchkoliv cihel pálených  na jakoukoliv maltu vápenou nebo vápenocementovou, plochy do 1 m2, tloušťky do 300 mm</t>
  </si>
  <si>
    <t>základovém nebo nadzákladovém,</t>
  </si>
  <si>
    <t>paapety : 1,8*0,3*0,2*2*1,05</t>
  </si>
  <si>
    <t>1,8*0,4*0,3*6*1,05</t>
  </si>
  <si>
    <t>978013191R00</t>
  </si>
  <si>
    <t>Otlučení omítek vápenných nebo vápenocementových vnitřních s vyškrabáním spár, s očištěním zdiva stěn, v rozsahu do 100 %</t>
  </si>
  <si>
    <t>978015261R00</t>
  </si>
  <si>
    <t>Otlučení omítek vápenných nebo vápenocementových vnějších s vyškrabáním spár, s očištěním zdiva  1. až 4. stupni složitosti, v rozsahu do 50 %</t>
  </si>
  <si>
    <t>978015291R00</t>
  </si>
  <si>
    <t>Otlučení omítek vápenných nebo vápenocementových vnějších s vyškrabáním spár, s očištěním zdiva  1. až 4. stupni složitosti, v rozsahu do 100 %</t>
  </si>
  <si>
    <t>978023471R00</t>
  </si>
  <si>
    <t>Vysekání, vyškrábání a vyčištění spár zdiva cihelného  komínového nad střechou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</si>
  <si>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</si>
  <si>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</si>
  <si>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</si>
  <si>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</si>
  <si>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</si>
  <si>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</si>
  <si>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</si>
  <si>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</si>
  <si>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</si>
  <si>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</si>
  <si>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</si>
  <si>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979990162R00</t>
  </si>
  <si>
    <t>Poplatek za skládku za uložení, dřevo+sklo,  , skupina 17 09 04 z Katalogu odpadů</t>
  </si>
  <si>
    <t>0,69+10,53648</t>
  </si>
  <si>
    <t>999281108R00</t>
  </si>
  <si>
    <t xml:space="preserve">Přesun hmot pro opravy a údržbu objektů pro opravy a údržbu dosavadních objektů včetně vnějších plášťů  výšky do 12 m,  </t>
  </si>
  <si>
    <t>oborů 801, 803, 811 a 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</si>
</sst>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6SJW5qUY3H+0Nd4d99dyqk56evlhaMEVFCRWl2ChddtWpjyQ9Oxrrit3ykQYiqN9W+XjrJwi52anz5x9oI2M0A==" saltValue="OlPVT160me7av8uppZUBR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7"/>
  <sheetViews>
    <sheetView showGridLines="0" tabSelected="1" view="pageBreakPreview" topLeftCell="B1" zoomScale="7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1"/>
    </row>
    <row r="3" spans="1:15" ht="27" hidden="1" customHeight="1" x14ac:dyDescent="0.25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5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5">
      <c r="A5" s="2"/>
      <c r="B5" s="30" t="s">
        <v>42</v>
      </c>
      <c r="D5" s="120" t="s">
        <v>46</v>
      </c>
      <c r="E5" s="87"/>
      <c r="F5" s="87"/>
      <c r="G5" s="87"/>
      <c r="H5" s="18" t="s">
        <v>40</v>
      </c>
      <c r="I5" s="124" t="s">
        <v>50</v>
      </c>
      <c r="J5" s="8"/>
    </row>
    <row r="6" spans="1:15" ht="15.75" customHeight="1" x14ac:dyDescent="0.25">
      <c r="A6" s="2"/>
      <c r="B6" s="27"/>
      <c r="C6" s="52"/>
      <c r="D6" s="121" t="s">
        <v>47</v>
      </c>
      <c r="E6" s="88"/>
      <c r="F6" s="88"/>
      <c r="G6" s="88"/>
      <c r="H6" s="18" t="s">
        <v>34</v>
      </c>
      <c r="I6" s="124" t="s">
        <v>51</v>
      </c>
      <c r="J6" s="8"/>
    </row>
    <row r="7" spans="1:15" ht="15.75" customHeight="1" x14ac:dyDescent="0.25">
      <c r="A7" s="2"/>
      <c r="B7" s="28"/>
      <c r="C7" s="53"/>
      <c r="D7" s="123" t="s">
        <v>49</v>
      </c>
      <c r="E7" s="122" t="s">
        <v>48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25" t="s">
        <v>43</v>
      </c>
      <c r="H8" s="18" t="s">
        <v>40</v>
      </c>
      <c r="I8" s="124" t="s">
        <v>55</v>
      </c>
      <c r="J8" s="8"/>
    </row>
    <row r="9" spans="1:15" ht="15.75" hidden="1" customHeight="1" x14ac:dyDescent="0.25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5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SUMIF(F57:F83,A16,I57:I83)+SUMIF(F57:F83,"PSU",I57:I83)</f>
        <v>0</v>
      </c>
      <c r="J16" s="81"/>
    </row>
    <row r="17" spans="1:10" ht="23.25" customHeight="1" x14ac:dyDescent="0.25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SUMIF(F57:F83,A17,I57:I83)</f>
        <v>0</v>
      </c>
      <c r="J17" s="81"/>
    </row>
    <row r="18" spans="1:10" ht="23.25" customHeight="1" x14ac:dyDescent="0.25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SUMIF(F57:F83,A18,I57:I83)</f>
        <v>0</v>
      </c>
      <c r="J18" s="81"/>
    </row>
    <row r="19" spans="1:10" ht="23.25" customHeight="1" x14ac:dyDescent="0.25">
      <c r="A19" s="194" t="s">
        <v>126</v>
      </c>
      <c r="B19" s="37" t="s">
        <v>27</v>
      </c>
      <c r="C19" s="58"/>
      <c r="D19" s="59"/>
      <c r="E19" s="79"/>
      <c r="F19" s="80"/>
      <c r="G19" s="79"/>
      <c r="H19" s="80"/>
      <c r="I19" s="79">
        <f>SUMIF(F57:F83,A19,I57:I83)</f>
        <v>0</v>
      </c>
      <c r="J19" s="81"/>
    </row>
    <row r="20" spans="1:10" ht="23.25" customHeight="1" x14ac:dyDescent="0.25">
      <c r="A20" s="194" t="s">
        <v>127</v>
      </c>
      <c r="B20" s="37" t="s">
        <v>28</v>
      </c>
      <c r="C20" s="58"/>
      <c r="D20" s="59"/>
      <c r="E20" s="79"/>
      <c r="F20" s="80"/>
      <c r="G20" s="79"/>
      <c r="H20" s="80"/>
      <c r="I20" s="79">
        <f>SUMIF(F57:F83,A20,I57:I83)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12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7" t="s">
        <v>13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5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3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57</v>
      </c>
      <c r="C39" s="145"/>
      <c r="D39" s="145"/>
      <c r="E39" s="145"/>
      <c r="F39" s="146">
        <f>'01 1 Pol'!AE63+'02 1 Pol'!AE826</f>
        <v>0</v>
      </c>
      <c r="G39" s="147">
        <f>'01 1 Pol'!AF63+'02 1 Pol'!AF826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5">
      <c r="A40" s="134">
        <v>2</v>
      </c>
      <c r="B40" s="150"/>
      <c r="C40" s="151" t="s">
        <v>58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5">
      <c r="A41" s="134">
        <v>2</v>
      </c>
      <c r="B41" s="150" t="s">
        <v>59</v>
      </c>
      <c r="C41" s="151" t="s">
        <v>60</v>
      </c>
      <c r="D41" s="151"/>
      <c r="E41" s="151"/>
      <c r="F41" s="152">
        <f>'01 1 Pol'!AE63</f>
        <v>0</v>
      </c>
      <c r="G41" s="153">
        <f>'01 1 Pol'!AF63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5">
      <c r="A42" s="134">
        <v>3</v>
      </c>
      <c r="B42" s="155" t="s">
        <v>61</v>
      </c>
      <c r="C42" s="145" t="s">
        <v>60</v>
      </c>
      <c r="D42" s="145"/>
      <c r="E42" s="145"/>
      <c r="F42" s="156">
        <f>'01 1 Pol'!AE63</f>
        <v>0</v>
      </c>
      <c r="G42" s="148">
        <f>'01 1 Pol'!AF63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5">
      <c r="A43" s="134">
        <v>2</v>
      </c>
      <c r="B43" s="150" t="s">
        <v>62</v>
      </c>
      <c r="C43" s="151" t="s">
        <v>63</v>
      </c>
      <c r="D43" s="151"/>
      <c r="E43" s="151"/>
      <c r="F43" s="152">
        <f>'02 1 Pol'!AE826</f>
        <v>0</v>
      </c>
      <c r="G43" s="153">
        <f>'02 1 Pol'!AF826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5">
      <c r="A44" s="134">
        <v>3</v>
      </c>
      <c r="B44" s="155" t="s">
        <v>61</v>
      </c>
      <c r="C44" s="145" t="s">
        <v>64</v>
      </c>
      <c r="D44" s="145"/>
      <c r="E44" s="145"/>
      <c r="F44" s="156">
        <f>'02 1 Pol'!AE826</f>
        <v>0</v>
      </c>
      <c r="G44" s="148">
        <f>'02 1 Pol'!AF826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5">
      <c r="A45" s="134"/>
      <c r="B45" s="157" t="s">
        <v>65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5">
      <c r="A47" t="s">
        <v>67</v>
      </c>
      <c r="B47" t="s">
        <v>68</v>
      </c>
    </row>
    <row r="48" spans="1:10" x14ac:dyDescent="0.25">
      <c r="A48" t="s">
        <v>69</v>
      </c>
      <c r="B48" t="s">
        <v>70</v>
      </c>
    </row>
    <row r="49" spans="1:10" x14ac:dyDescent="0.25">
      <c r="A49" t="s">
        <v>71</v>
      </c>
      <c r="B49" t="s">
        <v>72</v>
      </c>
    </row>
    <row r="50" spans="1:10" x14ac:dyDescent="0.25">
      <c r="A50" t="s">
        <v>69</v>
      </c>
      <c r="B50" t="s">
        <v>73</v>
      </c>
    </row>
    <row r="51" spans="1:10" x14ac:dyDescent="0.25">
      <c r="A51" t="s">
        <v>71</v>
      </c>
      <c r="B51" t="s">
        <v>74</v>
      </c>
    </row>
    <row r="54" spans="1:10" ht="15.6" x14ac:dyDescent="0.3">
      <c r="B54" s="173" t="s">
        <v>75</v>
      </c>
    </row>
    <row r="56" spans="1:10" ht="25.5" customHeight="1" x14ac:dyDescent="0.25">
      <c r="A56" s="175"/>
      <c r="B56" s="178" t="s">
        <v>17</v>
      </c>
      <c r="C56" s="178" t="s">
        <v>5</v>
      </c>
      <c r="D56" s="179"/>
      <c r="E56" s="179"/>
      <c r="F56" s="180" t="s">
        <v>76</v>
      </c>
      <c r="G56" s="180"/>
      <c r="H56" s="180"/>
      <c r="I56" s="180" t="s">
        <v>29</v>
      </c>
      <c r="J56" s="180" t="s">
        <v>0</v>
      </c>
    </row>
    <row r="57" spans="1:10" ht="36.75" customHeight="1" x14ac:dyDescent="0.25">
      <c r="A57" s="176"/>
      <c r="B57" s="181" t="s">
        <v>61</v>
      </c>
      <c r="C57" s="182" t="s">
        <v>77</v>
      </c>
      <c r="D57" s="183"/>
      <c r="E57" s="183"/>
      <c r="F57" s="190" t="s">
        <v>24</v>
      </c>
      <c r="G57" s="191"/>
      <c r="H57" s="191"/>
      <c r="I57" s="191">
        <f>'02 1 Pol'!G8</f>
        <v>0</v>
      </c>
      <c r="J57" s="187" t="str">
        <f>IF(I84=0,"",I57/I84*100)</f>
        <v/>
      </c>
    </row>
    <row r="58" spans="1:10" ht="36.75" customHeight="1" x14ac:dyDescent="0.25">
      <c r="A58" s="176"/>
      <c r="B58" s="181" t="s">
        <v>78</v>
      </c>
      <c r="C58" s="182" t="s">
        <v>79</v>
      </c>
      <c r="D58" s="183"/>
      <c r="E58" s="183"/>
      <c r="F58" s="190" t="s">
        <v>24</v>
      </c>
      <c r="G58" s="191"/>
      <c r="H58" s="191"/>
      <c r="I58" s="191">
        <f>'02 1 Pol'!G50</f>
        <v>0</v>
      </c>
      <c r="J58" s="187" t="str">
        <f>IF(I84=0,"",I58/I84*100)</f>
        <v/>
      </c>
    </row>
    <row r="59" spans="1:10" ht="36.75" customHeight="1" x14ac:dyDescent="0.25">
      <c r="A59" s="176"/>
      <c r="B59" s="181" t="s">
        <v>80</v>
      </c>
      <c r="C59" s="182" t="s">
        <v>81</v>
      </c>
      <c r="D59" s="183"/>
      <c r="E59" s="183"/>
      <c r="F59" s="190" t="s">
        <v>24</v>
      </c>
      <c r="G59" s="191"/>
      <c r="H59" s="191"/>
      <c r="I59" s="191">
        <f>'02 1 Pol'!G52</f>
        <v>0</v>
      </c>
      <c r="J59" s="187" t="str">
        <f>IF(I84=0,"",I59/I84*100)</f>
        <v/>
      </c>
    </row>
    <row r="60" spans="1:10" ht="36.75" customHeight="1" x14ac:dyDescent="0.25">
      <c r="A60" s="176"/>
      <c r="B60" s="181" t="s">
        <v>82</v>
      </c>
      <c r="C60" s="182" t="s">
        <v>83</v>
      </c>
      <c r="D60" s="183"/>
      <c r="E60" s="183"/>
      <c r="F60" s="190" t="s">
        <v>24</v>
      </c>
      <c r="G60" s="191"/>
      <c r="H60" s="191"/>
      <c r="I60" s="191">
        <f>'02 1 Pol'!G55</f>
        <v>0</v>
      </c>
      <c r="J60" s="187" t="str">
        <f>IF(I84=0,"",I60/I84*100)</f>
        <v/>
      </c>
    </row>
    <row r="61" spans="1:10" ht="36.75" customHeight="1" x14ac:dyDescent="0.25">
      <c r="A61" s="176"/>
      <c r="B61" s="181" t="s">
        <v>84</v>
      </c>
      <c r="C61" s="182" t="s">
        <v>85</v>
      </c>
      <c r="D61" s="183"/>
      <c r="E61" s="183"/>
      <c r="F61" s="190" t="s">
        <v>24</v>
      </c>
      <c r="G61" s="191"/>
      <c r="H61" s="191"/>
      <c r="I61" s="191">
        <f>'02 1 Pol'!G62</f>
        <v>0</v>
      </c>
      <c r="J61" s="187" t="str">
        <f>IF(I84=0,"",I61/I84*100)</f>
        <v/>
      </c>
    </row>
    <row r="62" spans="1:10" ht="36.75" customHeight="1" x14ac:dyDescent="0.25">
      <c r="A62" s="176"/>
      <c r="B62" s="181" t="s">
        <v>86</v>
      </c>
      <c r="C62" s="182" t="s">
        <v>87</v>
      </c>
      <c r="D62" s="183"/>
      <c r="E62" s="183"/>
      <c r="F62" s="190" t="s">
        <v>24</v>
      </c>
      <c r="G62" s="191"/>
      <c r="H62" s="191"/>
      <c r="I62" s="191">
        <f>'02 1 Pol'!G67</f>
        <v>0</v>
      </c>
      <c r="J62" s="187" t="str">
        <f>IF(I84=0,"",I62/I84*100)</f>
        <v/>
      </c>
    </row>
    <row r="63" spans="1:10" ht="36.75" customHeight="1" x14ac:dyDescent="0.25">
      <c r="A63" s="176"/>
      <c r="B63" s="181" t="s">
        <v>88</v>
      </c>
      <c r="C63" s="182" t="s">
        <v>89</v>
      </c>
      <c r="D63" s="183"/>
      <c r="E63" s="183"/>
      <c r="F63" s="190" t="s">
        <v>24</v>
      </c>
      <c r="G63" s="191"/>
      <c r="H63" s="191"/>
      <c r="I63" s="191">
        <f>'02 1 Pol'!G70</f>
        <v>0</v>
      </c>
      <c r="J63" s="187" t="str">
        <f>IF(I84=0,"",I63/I84*100)</f>
        <v/>
      </c>
    </row>
    <row r="64" spans="1:10" ht="36.75" customHeight="1" x14ac:dyDescent="0.25">
      <c r="A64" s="176"/>
      <c r="B64" s="181" t="s">
        <v>90</v>
      </c>
      <c r="C64" s="182" t="s">
        <v>91</v>
      </c>
      <c r="D64" s="183"/>
      <c r="E64" s="183"/>
      <c r="F64" s="190" t="s">
        <v>24</v>
      </c>
      <c r="G64" s="191"/>
      <c r="H64" s="191"/>
      <c r="I64" s="191">
        <f>'02 1 Pol'!G110</f>
        <v>0</v>
      </c>
      <c r="J64" s="187" t="str">
        <f>IF(I84=0,"",I64/I84*100)</f>
        <v/>
      </c>
    </row>
    <row r="65" spans="1:10" ht="36.75" customHeight="1" x14ac:dyDescent="0.25">
      <c r="A65" s="176"/>
      <c r="B65" s="181" t="s">
        <v>92</v>
      </c>
      <c r="C65" s="182" t="s">
        <v>93</v>
      </c>
      <c r="D65" s="183"/>
      <c r="E65" s="183"/>
      <c r="F65" s="190" t="s">
        <v>24</v>
      </c>
      <c r="G65" s="191"/>
      <c r="H65" s="191"/>
      <c r="I65" s="191">
        <f>'02 1 Pol'!G183</f>
        <v>0</v>
      </c>
      <c r="J65" s="187" t="str">
        <f>IF(I84=0,"",I65/I84*100)</f>
        <v/>
      </c>
    </row>
    <row r="66" spans="1:10" ht="36.75" customHeight="1" x14ac:dyDescent="0.25">
      <c r="A66" s="176"/>
      <c r="B66" s="181" t="s">
        <v>94</v>
      </c>
      <c r="C66" s="182" t="s">
        <v>95</v>
      </c>
      <c r="D66" s="183"/>
      <c r="E66" s="183"/>
      <c r="F66" s="190" t="s">
        <v>24</v>
      </c>
      <c r="G66" s="191"/>
      <c r="H66" s="191"/>
      <c r="I66" s="191">
        <f>'02 1 Pol'!G405</f>
        <v>0</v>
      </c>
      <c r="J66" s="187" t="str">
        <f>IF(I84=0,"",I66/I84*100)</f>
        <v/>
      </c>
    </row>
    <row r="67" spans="1:10" ht="36.75" customHeight="1" x14ac:dyDescent="0.25">
      <c r="A67" s="176"/>
      <c r="B67" s="181" t="s">
        <v>96</v>
      </c>
      <c r="C67" s="182" t="s">
        <v>97</v>
      </c>
      <c r="D67" s="183"/>
      <c r="E67" s="183"/>
      <c r="F67" s="190" t="s">
        <v>24</v>
      </c>
      <c r="G67" s="191"/>
      <c r="H67" s="191"/>
      <c r="I67" s="191">
        <f>'02 1 Pol'!G411</f>
        <v>0</v>
      </c>
      <c r="J67" s="187" t="str">
        <f>IF(I84=0,"",I67/I84*100)</f>
        <v/>
      </c>
    </row>
    <row r="68" spans="1:10" ht="36.75" customHeight="1" x14ac:dyDescent="0.25">
      <c r="A68" s="176"/>
      <c r="B68" s="181" t="s">
        <v>98</v>
      </c>
      <c r="C68" s="182" t="s">
        <v>99</v>
      </c>
      <c r="D68" s="183"/>
      <c r="E68" s="183"/>
      <c r="F68" s="190" t="s">
        <v>24</v>
      </c>
      <c r="G68" s="191"/>
      <c r="H68" s="191"/>
      <c r="I68" s="191">
        <f>'02 1 Pol'!G674</f>
        <v>0</v>
      </c>
      <c r="J68" s="187" t="str">
        <f>IF(I84=0,"",I68/I84*100)</f>
        <v/>
      </c>
    </row>
    <row r="69" spans="1:10" ht="36.75" customHeight="1" x14ac:dyDescent="0.25">
      <c r="A69" s="176"/>
      <c r="B69" s="181" t="s">
        <v>100</v>
      </c>
      <c r="C69" s="182" t="s">
        <v>101</v>
      </c>
      <c r="D69" s="183"/>
      <c r="E69" s="183"/>
      <c r="F69" s="190" t="s">
        <v>24</v>
      </c>
      <c r="G69" s="191"/>
      <c r="H69" s="191"/>
      <c r="I69" s="191">
        <f>'02 1 Pol'!G698</f>
        <v>0</v>
      </c>
      <c r="J69" s="187" t="str">
        <f>IF(I84=0,"",I69/I84*100)</f>
        <v/>
      </c>
    </row>
    <row r="70" spans="1:10" ht="36.75" customHeight="1" x14ac:dyDescent="0.25">
      <c r="A70" s="176"/>
      <c r="B70" s="181" t="s">
        <v>102</v>
      </c>
      <c r="C70" s="182" t="s">
        <v>103</v>
      </c>
      <c r="D70" s="183"/>
      <c r="E70" s="183"/>
      <c r="F70" s="190" t="s">
        <v>24</v>
      </c>
      <c r="G70" s="191"/>
      <c r="H70" s="191"/>
      <c r="I70" s="191">
        <f>'02 1 Pol'!G702</f>
        <v>0</v>
      </c>
      <c r="J70" s="187" t="str">
        <f>IF(I84=0,"",I70/I84*100)</f>
        <v/>
      </c>
    </row>
    <row r="71" spans="1:10" ht="36.75" customHeight="1" x14ac:dyDescent="0.25">
      <c r="A71" s="176"/>
      <c r="B71" s="181" t="s">
        <v>104</v>
      </c>
      <c r="C71" s="182" t="s">
        <v>105</v>
      </c>
      <c r="D71" s="183"/>
      <c r="E71" s="183"/>
      <c r="F71" s="190" t="s">
        <v>24</v>
      </c>
      <c r="G71" s="191"/>
      <c r="H71" s="191"/>
      <c r="I71" s="191">
        <f>'02 1 Pol'!G822</f>
        <v>0</v>
      </c>
      <c r="J71" s="187" t="str">
        <f>IF(I84=0,"",I71/I84*100)</f>
        <v/>
      </c>
    </row>
    <row r="72" spans="1:10" ht="36.75" customHeight="1" x14ac:dyDescent="0.25">
      <c r="A72" s="176"/>
      <c r="B72" s="181" t="s">
        <v>106</v>
      </c>
      <c r="C72" s="182" t="s">
        <v>107</v>
      </c>
      <c r="D72" s="183"/>
      <c r="E72" s="183"/>
      <c r="F72" s="190" t="s">
        <v>25</v>
      </c>
      <c r="G72" s="191"/>
      <c r="H72" s="191"/>
      <c r="I72" s="191">
        <f>'02 1 Pol'!G439</f>
        <v>0</v>
      </c>
      <c r="J72" s="187" t="str">
        <f>IF(I84=0,"",I72/I84*100)</f>
        <v/>
      </c>
    </row>
    <row r="73" spans="1:10" ht="36.75" customHeight="1" x14ac:dyDescent="0.25">
      <c r="A73" s="176"/>
      <c r="B73" s="181" t="s">
        <v>108</v>
      </c>
      <c r="C73" s="182" t="s">
        <v>109</v>
      </c>
      <c r="D73" s="183"/>
      <c r="E73" s="183"/>
      <c r="F73" s="190" t="s">
        <v>25</v>
      </c>
      <c r="G73" s="191"/>
      <c r="H73" s="191"/>
      <c r="I73" s="191">
        <f>'02 1 Pol'!G469</f>
        <v>0</v>
      </c>
      <c r="J73" s="187" t="str">
        <f>IF(I84=0,"",I73/I84*100)</f>
        <v/>
      </c>
    </row>
    <row r="74" spans="1:10" ht="36.75" customHeight="1" x14ac:dyDescent="0.25">
      <c r="A74" s="176"/>
      <c r="B74" s="181" t="s">
        <v>110</v>
      </c>
      <c r="C74" s="182" t="s">
        <v>111</v>
      </c>
      <c r="D74" s="183"/>
      <c r="E74" s="183"/>
      <c r="F74" s="190" t="s">
        <v>25</v>
      </c>
      <c r="G74" s="191"/>
      <c r="H74" s="191"/>
      <c r="I74" s="191">
        <f>'02 1 Pol'!G488</f>
        <v>0</v>
      </c>
      <c r="J74" s="187" t="str">
        <f>IF(I84=0,"",I74/I84*100)</f>
        <v/>
      </c>
    </row>
    <row r="75" spans="1:10" ht="36.75" customHeight="1" x14ac:dyDescent="0.25">
      <c r="A75" s="176"/>
      <c r="B75" s="181" t="s">
        <v>112</v>
      </c>
      <c r="C75" s="182" t="s">
        <v>113</v>
      </c>
      <c r="D75" s="183"/>
      <c r="E75" s="183"/>
      <c r="F75" s="190" t="s">
        <v>25</v>
      </c>
      <c r="G75" s="191"/>
      <c r="H75" s="191"/>
      <c r="I75" s="191">
        <f>'02 1 Pol'!G511</f>
        <v>0</v>
      </c>
      <c r="J75" s="187" t="str">
        <f>IF(I84=0,"",I75/I84*100)</f>
        <v/>
      </c>
    </row>
    <row r="76" spans="1:10" ht="36.75" customHeight="1" x14ac:dyDescent="0.25">
      <c r="A76" s="176"/>
      <c r="B76" s="181" t="s">
        <v>114</v>
      </c>
      <c r="C76" s="182" t="s">
        <v>115</v>
      </c>
      <c r="D76" s="183"/>
      <c r="E76" s="183"/>
      <c r="F76" s="190" t="s">
        <v>25</v>
      </c>
      <c r="G76" s="191"/>
      <c r="H76" s="191"/>
      <c r="I76" s="191">
        <f>'02 1 Pol'!G524</f>
        <v>0</v>
      </c>
      <c r="J76" s="187" t="str">
        <f>IF(I84=0,"",I76/I84*100)</f>
        <v/>
      </c>
    </row>
    <row r="77" spans="1:10" ht="36.75" customHeight="1" x14ac:dyDescent="0.25">
      <c r="A77" s="176"/>
      <c r="B77" s="181" t="s">
        <v>116</v>
      </c>
      <c r="C77" s="182" t="s">
        <v>117</v>
      </c>
      <c r="D77" s="183"/>
      <c r="E77" s="183"/>
      <c r="F77" s="190" t="s">
        <v>25</v>
      </c>
      <c r="G77" s="191"/>
      <c r="H77" s="191"/>
      <c r="I77" s="191">
        <f>'02 1 Pol'!G580</f>
        <v>0</v>
      </c>
      <c r="J77" s="187" t="str">
        <f>IF(I84=0,"",I77/I84*100)</f>
        <v/>
      </c>
    </row>
    <row r="78" spans="1:10" ht="36.75" customHeight="1" x14ac:dyDescent="0.25">
      <c r="A78" s="176"/>
      <c r="B78" s="181" t="s">
        <v>118</v>
      </c>
      <c r="C78" s="182" t="s">
        <v>119</v>
      </c>
      <c r="D78" s="183"/>
      <c r="E78" s="183"/>
      <c r="F78" s="190" t="s">
        <v>25</v>
      </c>
      <c r="G78" s="191"/>
      <c r="H78" s="191"/>
      <c r="I78" s="191">
        <f>'02 1 Pol'!G623</f>
        <v>0</v>
      </c>
      <c r="J78" s="187" t="str">
        <f>IF(I84=0,"",I78/I84*100)</f>
        <v/>
      </c>
    </row>
    <row r="79" spans="1:10" ht="36.75" customHeight="1" x14ac:dyDescent="0.25">
      <c r="A79" s="176"/>
      <c r="B79" s="181" t="s">
        <v>120</v>
      </c>
      <c r="C79" s="182" t="s">
        <v>121</v>
      </c>
      <c r="D79" s="183"/>
      <c r="E79" s="183"/>
      <c r="F79" s="190" t="s">
        <v>25</v>
      </c>
      <c r="G79" s="191"/>
      <c r="H79" s="191"/>
      <c r="I79" s="191">
        <f>'02 1 Pol'!G637</f>
        <v>0</v>
      </c>
      <c r="J79" s="187" t="str">
        <f>IF(I84=0,"",I79/I84*100)</f>
        <v/>
      </c>
    </row>
    <row r="80" spans="1:10" ht="36.75" customHeight="1" x14ac:dyDescent="0.25">
      <c r="A80" s="176"/>
      <c r="B80" s="181" t="s">
        <v>122</v>
      </c>
      <c r="C80" s="182" t="s">
        <v>123</v>
      </c>
      <c r="D80" s="183"/>
      <c r="E80" s="183"/>
      <c r="F80" s="190" t="s">
        <v>25</v>
      </c>
      <c r="G80" s="191"/>
      <c r="H80" s="191"/>
      <c r="I80" s="191">
        <f>'02 1 Pol'!G645</f>
        <v>0</v>
      </c>
      <c r="J80" s="187" t="str">
        <f>IF(I84=0,"",I80/I84*100)</f>
        <v/>
      </c>
    </row>
    <row r="81" spans="1:10" ht="36.75" customHeight="1" x14ac:dyDescent="0.25">
      <c r="A81" s="176"/>
      <c r="B81" s="181" t="s">
        <v>124</v>
      </c>
      <c r="C81" s="182" t="s">
        <v>125</v>
      </c>
      <c r="D81" s="183"/>
      <c r="E81" s="183"/>
      <c r="F81" s="190" t="s">
        <v>25</v>
      </c>
      <c r="G81" s="191"/>
      <c r="H81" s="191"/>
      <c r="I81" s="191">
        <f>'02 1 Pol'!G658</f>
        <v>0</v>
      </c>
      <c r="J81" s="187" t="str">
        <f>IF(I84=0,"",I81/I84*100)</f>
        <v/>
      </c>
    </row>
    <row r="82" spans="1:10" ht="36.75" customHeight="1" x14ac:dyDescent="0.25">
      <c r="A82" s="176"/>
      <c r="B82" s="181" t="s">
        <v>126</v>
      </c>
      <c r="C82" s="182" t="s">
        <v>27</v>
      </c>
      <c r="D82" s="183"/>
      <c r="E82" s="183"/>
      <c r="F82" s="190" t="s">
        <v>126</v>
      </c>
      <c r="G82" s="191"/>
      <c r="H82" s="191"/>
      <c r="I82" s="191">
        <f>'01 1 Pol'!G8</f>
        <v>0</v>
      </c>
      <c r="J82" s="187" t="str">
        <f>IF(I84=0,"",I82/I84*100)</f>
        <v/>
      </c>
    </row>
    <row r="83" spans="1:10" ht="36.75" customHeight="1" x14ac:dyDescent="0.25">
      <c r="A83" s="176"/>
      <c r="B83" s="181" t="s">
        <v>127</v>
      </c>
      <c r="C83" s="182" t="s">
        <v>28</v>
      </c>
      <c r="D83" s="183"/>
      <c r="E83" s="183"/>
      <c r="F83" s="190" t="s">
        <v>127</v>
      </c>
      <c r="G83" s="191"/>
      <c r="H83" s="191"/>
      <c r="I83" s="191">
        <f>'01 1 Pol'!G33</f>
        <v>0</v>
      </c>
      <c r="J83" s="187" t="str">
        <f>IF(I84=0,"",I83/I84*100)</f>
        <v/>
      </c>
    </row>
    <row r="84" spans="1:10" ht="25.5" customHeight="1" x14ac:dyDescent="0.25">
      <c r="A84" s="177"/>
      <c r="B84" s="184" t="s">
        <v>1</v>
      </c>
      <c r="C84" s="185"/>
      <c r="D84" s="186"/>
      <c r="E84" s="186"/>
      <c r="F84" s="192"/>
      <c r="G84" s="193"/>
      <c r="H84" s="193"/>
      <c r="I84" s="193">
        <f>SUM(I57:I83)</f>
        <v>0</v>
      </c>
      <c r="J84" s="188">
        <f>SUM(J57:J83)</f>
        <v>0</v>
      </c>
    </row>
    <row r="85" spans="1:10" x14ac:dyDescent="0.25">
      <c r="F85" s="133"/>
      <c r="G85" s="133"/>
      <c r="H85" s="133"/>
      <c r="I85" s="133"/>
      <c r="J85" s="189"/>
    </row>
    <row r="86" spans="1:10" x14ac:dyDescent="0.25">
      <c r="F86" s="133"/>
      <c r="G86" s="133"/>
      <c r="H86" s="133"/>
      <c r="I86" s="133"/>
      <c r="J86" s="189"/>
    </row>
    <row r="87" spans="1:10" x14ac:dyDescent="0.25">
      <c r="F87" s="133"/>
      <c r="G87" s="133"/>
      <c r="H87" s="133"/>
      <c r="I87" s="133"/>
      <c r="J87" s="189"/>
    </row>
  </sheetData>
  <sheetProtection algorithmName="SHA-512" hashValue="irwbOYTRhsya7Jxi9QRvGV4+tOcrKGaijaw8UYYF1yj4b5onEMPLMJGYcSHIx3LuZ3uzGcIrZp+WkAnwS9dTVw==" saltValue="qhhSV5pe1kZb9kLxZkx5W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zQVdR5Y/zj7mE8TQE7zb+DnbQAZRMwGyYA4PJPAKV76EMLtOKcn94JabIR2C1pT8aigIMlWxifG5Ciw8CInlAA==" saltValue="yUxcLBSEfqNHl7+5Xlnpa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79F4-9705-461F-98E5-FDE5048E21FB}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63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128</v>
      </c>
      <c r="B1" s="195"/>
      <c r="C1" s="195"/>
      <c r="D1" s="195"/>
      <c r="E1" s="195"/>
      <c r="F1" s="195"/>
      <c r="G1" s="195"/>
      <c r="AG1" t="s">
        <v>129</v>
      </c>
    </row>
    <row r="2" spans="1:60" ht="25.05" customHeight="1" x14ac:dyDescent="0.25">
      <c r="A2" s="196" t="s">
        <v>7</v>
      </c>
      <c r="B2" s="48" t="s">
        <v>44</v>
      </c>
      <c r="C2" s="199" t="s">
        <v>45</v>
      </c>
      <c r="D2" s="197"/>
      <c r="E2" s="197"/>
      <c r="F2" s="197"/>
      <c r="G2" s="198"/>
      <c r="AG2" t="s">
        <v>130</v>
      </c>
    </row>
    <row r="3" spans="1:60" ht="25.05" customHeight="1" x14ac:dyDescent="0.25">
      <c r="A3" s="196" t="s">
        <v>8</v>
      </c>
      <c r="B3" s="48" t="s">
        <v>59</v>
      </c>
      <c r="C3" s="199" t="s">
        <v>60</v>
      </c>
      <c r="D3" s="197"/>
      <c r="E3" s="197"/>
      <c r="F3" s="197"/>
      <c r="G3" s="198"/>
      <c r="AC3" s="174" t="s">
        <v>130</v>
      </c>
      <c r="AG3" t="s">
        <v>131</v>
      </c>
    </row>
    <row r="4" spans="1:60" ht="25.05" customHeight="1" x14ac:dyDescent="0.25">
      <c r="A4" s="200" t="s">
        <v>9</v>
      </c>
      <c r="B4" s="201" t="s">
        <v>61</v>
      </c>
      <c r="C4" s="202" t="s">
        <v>60</v>
      </c>
      <c r="D4" s="203"/>
      <c r="E4" s="203"/>
      <c r="F4" s="203"/>
      <c r="G4" s="204"/>
      <c r="AG4" t="s">
        <v>132</v>
      </c>
    </row>
    <row r="5" spans="1:60" x14ac:dyDescent="0.25">
      <c r="D5" s="10"/>
    </row>
    <row r="6" spans="1:60" ht="39.6" x14ac:dyDescent="0.25">
      <c r="A6" s="206" t="s">
        <v>133</v>
      </c>
      <c r="B6" s="208" t="s">
        <v>134</v>
      </c>
      <c r="C6" s="208" t="s">
        <v>135</v>
      </c>
      <c r="D6" s="207" t="s">
        <v>136</v>
      </c>
      <c r="E6" s="206" t="s">
        <v>137</v>
      </c>
      <c r="F6" s="205" t="s">
        <v>138</v>
      </c>
      <c r="G6" s="206" t="s">
        <v>29</v>
      </c>
      <c r="H6" s="209" t="s">
        <v>30</v>
      </c>
      <c r="I6" s="209" t="s">
        <v>139</v>
      </c>
      <c r="J6" s="209" t="s">
        <v>31</v>
      </c>
      <c r="K6" s="209" t="s">
        <v>140</v>
      </c>
      <c r="L6" s="209" t="s">
        <v>141</v>
      </c>
      <c r="M6" s="209" t="s">
        <v>142</v>
      </c>
      <c r="N6" s="209" t="s">
        <v>143</v>
      </c>
      <c r="O6" s="209" t="s">
        <v>144</v>
      </c>
      <c r="P6" s="209" t="s">
        <v>145</v>
      </c>
      <c r="Q6" s="209" t="s">
        <v>146</v>
      </c>
      <c r="R6" s="209" t="s">
        <v>147</v>
      </c>
      <c r="S6" s="209" t="s">
        <v>148</v>
      </c>
      <c r="T6" s="209" t="s">
        <v>149</v>
      </c>
      <c r="U6" s="209" t="s">
        <v>150</v>
      </c>
      <c r="V6" s="209" t="s">
        <v>151</v>
      </c>
      <c r="W6" s="209" t="s">
        <v>152</v>
      </c>
      <c r="X6" s="209" t="s">
        <v>153</v>
      </c>
      <c r="Y6" s="209" t="s">
        <v>154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22" t="s">
        <v>155</v>
      </c>
      <c r="B8" s="223" t="s">
        <v>126</v>
      </c>
      <c r="C8" s="246" t="s">
        <v>27</v>
      </c>
      <c r="D8" s="224"/>
      <c r="E8" s="225"/>
      <c r="F8" s="226"/>
      <c r="G8" s="226">
        <f>SUMIF(AG9:AG32,"&lt;&gt;NOR",G9:G32)</f>
        <v>0</v>
      </c>
      <c r="H8" s="226"/>
      <c r="I8" s="226">
        <f>SUM(I9:I32)</f>
        <v>0</v>
      </c>
      <c r="J8" s="226"/>
      <c r="K8" s="226">
        <f>SUM(K9:K32)</f>
        <v>0</v>
      </c>
      <c r="L8" s="226"/>
      <c r="M8" s="226">
        <f>SUM(M9:M32)</f>
        <v>0</v>
      </c>
      <c r="N8" s="225"/>
      <c r="O8" s="225">
        <f>SUM(O9:O32)</f>
        <v>0</v>
      </c>
      <c r="P8" s="225"/>
      <c r="Q8" s="225">
        <f>SUM(Q9:Q32)</f>
        <v>0</v>
      </c>
      <c r="R8" s="226"/>
      <c r="S8" s="226"/>
      <c r="T8" s="227"/>
      <c r="U8" s="221"/>
      <c r="V8" s="221">
        <f>SUM(V9:V32)</f>
        <v>0</v>
      </c>
      <c r="W8" s="221"/>
      <c r="X8" s="221"/>
      <c r="Y8" s="221"/>
      <c r="AG8" t="s">
        <v>156</v>
      </c>
    </row>
    <row r="9" spans="1:60" outlineLevel="1" x14ac:dyDescent="0.25">
      <c r="A9" s="229">
        <v>1</v>
      </c>
      <c r="B9" s="230" t="s">
        <v>157</v>
      </c>
      <c r="C9" s="247" t="s">
        <v>158</v>
      </c>
      <c r="D9" s="231" t="s">
        <v>159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160</v>
      </c>
      <c r="T9" s="235" t="s">
        <v>161</v>
      </c>
      <c r="U9" s="220">
        <v>0</v>
      </c>
      <c r="V9" s="220">
        <f>ROUND(E9*U9,2)</f>
        <v>0</v>
      </c>
      <c r="W9" s="220"/>
      <c r="X9" s="220" t="s">
        <v>162</v>
      </c>
      <c r="Y9" s="220" t="s">
        <v>163</v>
      </c>
      <c r="Z9" s="210"/>
      <c r="AA9" s="210"/>
      <c r="AB9" s="210"/>
      <c r="AC9" s="210"/>
      <c r="AD9" s="210"/>
      <c r="AE9" s="210"/>
      <c r="AF9" s="210"/>
      <c r="AG9" s="210" t="s">
        <v>164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17"/>
      <c r="B10" s="218"/>
      <c r="C10" s="248" t="s">
        <v>165</v>
      </c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166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5">
      <c r="A11" s="217"/>
      <c r="B11" s="218"/>
      <c r="C11" s="249" t="s">
        <v>167</v>
      </c>
      <c r="D11" s="238"/>
      <c r="E11" s="238"/>
      <c r="F11" s="238"/>
      <c r="G11" s="238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166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7" t="str">
        <f>C11</f>
        <v>Uvedení zpevněných ploch pro objekty sociálního zařízení staveniště a kanceláří stavby do původního stavu. Případné ohumusování.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5">
      <c r="A12" s="217"/>
      <c r="B12" s="218"/>
      <c r="C12" s="249" t="s">
        <v>168</v>
      </c>
      <c r="D12" s="238"/>
      <c r="E12" s="238"/>
      <c r="F12" s="238"/>
      <c r="G12" s="238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166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5">
      <c r="A13" s="217"/>
      <c r="B13" s="218"/>
      <c r="C13" s="249" t="s">
        <v>169</v>
      </c>
      <c r="D13" s="238"/>
      <c r="E13" s="238"/>
      <c r="F13" s="238"/>
      <c r="G13" s="238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166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5">
      <c r="A14" s="217"/>
      <c r="B14" s="218"/>
      <c r="C14" s="249" t="s">
        <v>170</v>
      </c>
      <c r="D14" s="238"/>
      <c r="E14" s="238"/>
      <c r="F14" s="238"/>
      <c r="G14" s="238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166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37" t="str">
        <f>C14</f>
        <v>Odvoz mobilních kanceláří stavby a technického dozoru, nebo uvedení do původního stavu prostor pronajatých.</v>
      </c>
      <c r="BB14" s="210"/>
      <c r="BC14" s="210"/>
      <c r="BD14" s="210"/>
      <c r="BE14" s="210"/>
      <c r="BF14" s="210"/>
      <c r="BG14" s="210"/>
      <c r="BH14" s="210"/>
    </row>
    <row r="15" spans="1:60" outlineLevel="3" x14ac:dyDescent="0.25">
      <c r="A15" s="217"/>
      <c r="B15" s="218"/>
      <c r="C15" s="249" t="s">
        <v>171</v>
      </c>
      <c r="D15" s="238"/>
      <c r="E15" s="238"/>
      <c r="F15" s="238"/>
      <c r="G15" s="238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166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7" t="str">
        <f>C15</f>
        <v>Zrušení vnitrostaveništního rozvodu energie včetně rozvaděčů a osvětlení staveniště (včetně stožárů a osvětlovacích těles).</v>
      </c>
      <c r="BB15" s="210"/>
      <c r="BC15" s="210"/>
      <c r="BD15" s="210"/>
      <c r="BE15" s="210"/>
      <c r="BF15" s="210"/>
      <c r="BG15" s="210"/>
      <c r="BH15" s="210"/>
    </row>
    <row r="16" spans="1:60" outlineLevel="3" x14ac:dyDescent="0.25">
      <c r="A16" s="217"/>
      <c r="B16" s="218"/>
      <c r="C16" s="249" t="s">
        <v>172</v>
      </c>
      <c r="D16" s="238"/>
      <c r="E16" s="238"/>
      <c r="F16" s="238"/>
      <c r="G16" s="238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166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5">
      <c r="A17" s="217"/>
      <c r="B17" s="218"/>
      <c r="C17" s="249" t="s">
        <v>173</v>
      </c>
      <c r="D17" s="238"/>
      <c r="E17" s="238"/>
      <c r="F17" s="238"/>
      <c r="G17" s="238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166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29">
        <v>2</v>
      </c>
      <c r="B18" s="230" t="s">
        <v>174</v>
      </c>
      <c r="C18" s="247" t="s">
        <v>175</v>
      </c>
      <c r="D18" s="231" t="s">
        <v>159</v>
      </c>
      <c r="E18" s="232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4"/>
      <c r="S18" s="234" t="s">
        <v>160</v>
      </c>
      <c r="T18" s="235" t="s">
        <v>161</v>
      </c>
      <c r="U18" s="220">
        <v>0</v>
      </c>
      <c r="V18" s="220">
        <f>ROUND(E18*U18,2)</f>
        <v>0</v>
      </c>
      <c r="W18" s="220"/>
      <c r="X18" s="220" t="s">
        <v>162</v>
      </c>
      <c r="Y18" s="220" t="s">
        <v>163</v>
      </c>
      <c r="Z18" s="210"/>
      <c r="AA18" s="210"/>
      <c r="AB18" s="210"/>
      <c r="AC18" s="210"/>
      <c r="AD18" s="210"/>
      <c r="AE18" s="210"/>
      <c r="AF18" s="210"/>
      <c r="AG18" s="210" t="s">
        <v>164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17"/>
      <c r="B19" s="218"/>
      <c r="C19" s="248" t="s">
        <v>176</v>
      </c>
      <c r="D19" s="236"/>
      <c r="E19" s="236"/>
      <c r="F19" s="236"/>
      <c r="G19" s="236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166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5">
      <c r="A20" s="217"/>
      <c r="B20" s="218"/>
      <c r="C20" s="249" t="s">
        <v>177</v>
      </c>
      <c r="D20" s="238"/>
      <c r="E20" s="238"/>
      <c r="F20" s="238"/>
      <c r="G20" s="238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166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37" t="str">
        <f>C20</f>
        <v>Opotřebení a údržba nebo pronájem sociálního zařízení – umývárny, toalety, šatny. Opotřebení nebo pronájem dočasného oplocení staveniště.</v>
      </c>
      <c r="BB20" s="210"/>
      <c r="BC20" s="210"/>
      <c r="BD20" s="210"/>
      <c r="BE20" s="210"/>
      <c r="BF20" s="210"/>
      <c r="BG20" s="210"/>
      <c r="BH20" s="210"/>
    </row>
    <row r="21" spans="1:60" outlineLevel="3" x14ac:dyDescent="0.25">
      <c r="A21" s="217"/>
      <c r="B21" s="218"/>
      <c r="C21" s="249" t="s">
        <v>178</v>
      </c>
      <c r="D21" s="238"/>
      <c r="E21" s="238"/>
      <c r="F21" s="238"/>
      <c r="G21" s="238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166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1" outlineLevel="3" x14ac:dyDescent="0.25">
      <c r="A22" s="217"/>
      <c r="B22" s="218"/>
      <c r="C22" s="249" t="s">
        <v>179</v>
      </c>
      <c r="D22" s="238"/>
      <c r="E22" s="238"/>
      <c r="F22" s="238"/>
      <c r="G22" s="238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166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37" t="str">
        <f>C22</f>
        <v>Spotřeba vody a elektrické energie pro potřebu sociálních zařízení a kanceláří stavby. Pronájem, opotřebení a spotřeba pohonných hmot náhradního zdroje elektrické energie.</v>
      </c>
      <c r="BB22" s="210"/>
      <c r="BC22" s="210"/>
      <c r="BD22" s="210"/>
      <c r="BE22" s="210"/>
      <c r="BF22" s="210"/>
      <c r="BG22" s="210"/>
      <c r="BH22" s="210"/>
    </row>
    <row r="23" spans="1:60" outlineLevel="3" x14ac:dyDescent="0.25">
      <c r="A23" s="217"/>
      <c r="B23" s="218"/>
      <c r="C23" s="249" t="s">
        <v>180</v>
      </c>
      <c r="D23" s="238"/>
      <c r="E23" s="238"/>
      <c r="F23" s="238"/>
      <c r="G23" s="238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166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29">
        <v>3</v>
      </c>
      <c r="B24" s="230" t="s">
        <v>181</v>
      </c>
      <c r="C24" s="247" t="s">
        <v>182</v>
      </c>
      <c r="D24" s="231" t="s">
        <v>159</v>
      </c>
      <c r="E24" s="232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4"/>
      <c r="S24" s="234" t="s">
        <v>160</v>
      </c>
      <c r="T24" s="235" t="s">
        <v>161</v>
      </c>
      <c r="U24" s="220">
        <v>0</v>
      </c>
      <c r="V24" s="220">
        <f>ROUND(E24*U24,2)</f>
        <v>0</v>
      </c>
      <c r="W24" s="220"/>
      <c r="X24" s="220" t="s">
        <v>162</v>
      </c>
      <c r="Y24" s="220" t="s">
        <v>163</v>
      </c>
      <c r="Z24" s="210"/>
      <c r="AA24" s="210"/>
      <c r="AB24" s="210"/>
      <c r="AC24" s="210"/>
      <c r="AD24" s="210"/>
      <c r="AE24" s="210"/>
      <c r="AF24" s="210"/>
      <c r="AG24" s="210" t="s">
        <v>164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5">
      <c r="A25" s="217"/>
      <c r="B25" s="218"/>
      <c r="C25" s="248" t="s">
        <v>183</v>
      </c>
      <c r="D25" s="236"/>
      <c r="E25" s="236"/>
      <c r="F25" s="236"/>
      <c r="G25" s="236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166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5">
      <c r="A26" s="217"/>
      <c r="B26" s="218"/>
      <c r="C26" s="249" t="s">
        <v>184</v>
      </c>
      <c r="D26" s="238"/>
      <c r="E26" s="238"/>
      <c r="F26" s="238"/>
      <c r="G26" s="238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166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37" t="str">
        <f>C26</f>
        <v>Sejmutí ornice, hrubá úprava terénu a zpevnění ploch pro osazení objektů sociálního zařízení staveniště a kanceláří stavby.</v>
      </c>
      <c r="BB26" s="210"/>
      <c r="BC26" s="210"/>
      <c r="BD26" s="210"/>
      <c r="BE26" s="210"/>
      <c r="BF26" s="210"/>
      <c r="BG26" s="210"/>
      <c r="BH26" s="210"/>
    </row>
    <row r="27" spans="1:60" outlineLevel="3" x14ac:dyDescent="0.25">
      <c r="A27" s="217"/>
      <c r="B27" s="218"/>
      <c r="C27" s="249" t="s">
        <v>185</v>
      </c>
      <c r="D27" s="238"/>
      <c r="E27" s="238"/>
      <c r="F27" s="238"/>
      <c r="G27" s="238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166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5">
      <c r="A28" s="217"/>
      <c r="B28" s="218"/>
      <c r="C28" s="249" t="s">
        <v>186</v>
      </c>
      <c r="D28" s="238"/>
      <c r="E28" s="238"/>
      <c r="F28" s="238"/>
      <c r="G28" s="238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166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5">
      <c r="A29" s="217"/>
      <c r="B29" s="218"/>
      <c r="C29" s="249" t="s">
        <v>187</v>
      </c>
      <c r="D29" s="238"/>
      <c r="E29" s="238"/>
      <c r="F29" s="238"/>
      <c r="G29" s="238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166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1" outlineLevel="3" x14ac:dyDescent="0.25">
      <c r="A30" s="217"/>
      <c r="B30" s="218"/>
      <c r="C30" s="249" t="s">
        <v>188</v>
      </c>
      <c r="D30" s="238"/>
      <c r="E30" s="238"/>
      <c r="F30" s="238"/>
      <c r="G30" s="238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166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37" t="str">
        <f>C30</f>
        <v>Zřízení vnitrostaveništního rozvodu energie do 5 kV od připojení na hlavní přívod na staveništi včetně rozvaděčů pro připojení přenosných zásuvkových skříní, obecné osvětlení staveniště (včetně stožárů a osvětlovacích těles).</v>
      </c>
      <c r="BB30" s="210"/>
      <c r="BC30" s="210"/>
      <c r="BD30" s="210"/>
      <c r="BE30" s="210"/>
      <c r="BF30" s="210"/>
      <c r="BG30" s="210"/>
      <c r="BH30" s="210"/>
    </row>
    <row r="31" spans="1:60" outlineLevel="3" x14ac:dyDescent="0.25">
      <c r="A31" s="217"/>
      <c r="B31" s="218"/>
      <c r="C31" s="249" t="s">
        <v>189</v>
      </c>
      <c r="D31" s="238"/>
      <c r="E31" s="238"/>
      <c r="F31" s="238"/>
      <c r="G31" s="238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166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5">
      <c r="A32" s="217"/>
      <c r="B32" s="218"/>
      <c r="C32" s="249" t="s">
        <v>190</v>
      </c>
      <c r="D32" s="238"/>
      <c r="E32" s="238"/>
      <c r="F32" s="238"/>
      <c r="G32" s="238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166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37" t="str">
        <f>C32</f>
        <v>Zřízení přípojky elektrické energie a vody do vzdálenosti 1 km od obvodu staveniště. Náhradní zdroj elektrické energie.</v>
      </c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22" t="s">
        <v>155</v>
      </c>
      <c r="B33" s="223" t="s">
        <v>127</v>
      </c>
      <c r="C33" s="246" t="s">
        <v>28</v>
      </c>
      <c r="D33" s="224"/>
      <c r="E33" s="225"/>
      <c r="F33" s="226"/>
      <c r="G33" s="226">
        <f>SUMIF(AG34:AG61,"&lt;&gt;NOR",G34:G61)</f>
        <v>0</v>
      </c>
      <c r="H33" s="226"/>
      <c r="I33" s="226">
        <f>SUM(I34:I61)</f>
        <v>0</v>
      </c>
      <c r="J33" s="226"/>
      <c r="K33" s="226">
        <f>SUM(K34:K61)</f>
        <v>0</v>
      </c>
      <c r="L33" s="226"/>
      <c r="M33" s="226">
        <f>SUM(M34:M61)</f>
        <v>0</v>
      </c>
      <c r="N33" s="225"/>
      <c r="O33" s="225">
        <f>SUM(O34:O61)</f>
        <v>0</v>
      </c>
      <c r="P33" s="225"/>
      <c r="Q33" s="225">
        <f>SUM(Q34:Q61)</f>
        <v>0</v>
      </c>
      <c r="R33" s="226"/>
      <c r="S33" s="226"/>
      <c r="T33" s="227"/>
      <c r="U33" s="221"/>
      <c r="V33" s="221">
        <f>SUM(V34:V61)</f>
        <v>0</v>
      </c>
      <c r="W33" s="221"/>
      <c r="X33" s="221"/>
      <c r="Y33" s="221"/>
      <c r="AG33" t="s">
        <v>156</v>
      </c>
    </row>
    <row r="34" spans="1:60" outlineLevel="1" x14ac:dyDescent="0.25">
      <c r="A34" s="229">
        <v>4</v>
      </c>
      <c r="B34" s="230" t="s">
        <v>191</v>
      </c>
      <c r="C34" s="247" t="s">
        <v>192</v>
      </c>
      <c r="D34" s="231" t="s">
        <v>159</v>
      </c>
      <c r="E34" s="232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4"/>
      <c r="S34" s="234" t="s">
        <v>193</v>
      </c>
      <c r="T34" s="235" t="s">
        <v>161</v>
      </c>
      <c r="U34" s="220">
        <v>0</v>
      </c>
      <c r="V34" s="220">
        <f>ROUND(E34*U34,2)</f>
        <v>0</v>
      </c>
      <c r="W34" s="220"/>
      <c r="X34" s="220" t="s">
        <v>194</v>
      </c>
      <c r="Y34" s="220" t="s">
        <v>163</v>
      </c>
      <c r="Z34" s="210"/>
      <c r="AA34" s="210"/>
      <c r="AB34" s="210"/>
      <c r="AC34" s="210"/>
      <c r="AD34" s="210"/>
      <c r="AE34" s="210"/>
      <c r="AF34" s="210"/>
      <c r="AG34" s="210" t="s">
        <v>195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1" outlineLevel="2" x14ac:dyDescent="0.25">
      <c r="A35" s="217"/>
      <c r="B35" s="218"/>
      <c r="C35" s="248" t="s">
        <v>196</v>
      </c>
      <c r="D35" s="236"/>
      <c r="E35" s="236"/>
      <c r="F35" s="236"/>
      <c r="G35" s="236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166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37" t="str">
        <f>C35</f>
        <v>Náklady spojené s publicitou projektu: Zhotovení a montáž stálé pamětní desky pro venkovní prostředí dle odsouhlaseného vzoru objednatele, technické parametry dle pravidel publicity IROP: rozměr 0,3x 0,4m.</v>
      </c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29">
        <v>5</v>
      </c>
      <c r="B36" s="230" t="s">
        <v>197</v>
      </c>
      <c r="C36" s="247" t="s">
        <v>198</v>
      </c>
      <c r="D36" s="231" t="s">
        <v>159</v>
      </c>
      <c r="E36" s="232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4"/>
      <c r="S36" s="234" t="s">
        <v>193</v>
      </c>
      <c r="T36" s="235" t="s">
        <v>161</v>
      </c>
      <c r="U36" s="220">
        <v>0</v>
      </c>
      <c r="V36" s="220">
        <f>ROUND(E36*U36,2)</f>
        <v>0</v>
      </c>
      <c r="W36" s="220"/>
      <c r="X36" s="220" t="s">
        <v>194</v>
      </c>
      <c r="Y36" s="220" t="s">
        <v>163</v>
      </c>
      <c r="Z36" s="210"/>
      <c r="AA36" s="210"/>
      <c r="AB36" s="210"/>
      <c r="AC36" s="210"/>
      <c r="AD36" s="210"/>
      <c r="AE36" s="210"/>
      <c r="AF36" s="210"/>
      <c r="AG36" s="210" t="s">
        <v>195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1" outlineLevel="2" x14ac:dyDescent="0.25">
      <c r="A37" s="217"/>
      <c r="B37" s="218"/>
      <c r="C37" s="248" t="s">
        <v>199</v>
      </c>
      <c r="D37" s="236"/>
      <c r="E37" s="236"/>
      <c r="F37" s="236"/>
      <c r="G37" s="236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166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7" t="str">
        <f>C37</f>
        <v>Náklady spojené s publicitou projektu: Zhotovení a montáž velkoplošného informačního panelu umístěný po dobu realizace projektu v místě realizace projektu a dle odsouhlaseného vzoru objednatele, technické parametry dle pravidel publicity IROP: rozměr 5,1 x 2,4 m (š x v)</v>
      </c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29">
        <v>6</v>
      </c>
      <c r="B38" s="230" t="s">
        <v>200</v>
      </c>
      <c r="C38" s="247" t="s">
        <v>201</v>
      </c>
      <c r="D38" s="231" t="s">
        <v>159</v>
      </c>
      <c r="E38" s="232">
        <v>1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4"/>
      <c r="S38" s="234" t="s">
        <v>160</v>
      </c>
      <c r="T38" s="235" t="s">
        <v>161</v>
      </c>
      <c r="U38" s="220">
        <v>0</v>
      </c>
      <c r="V38" s="220">
        <f>ROUND(E38*U38,2)</f>
        <v>0</v>
      </c>
      <c r="W38" s="220"/>
      <c r="X38" s="220" t="s">
        <v>162</v>
      </c>
      <c r="Y38" s="220" t="s">
        <v>163</v>
      </c>
      <c r="Z38" s="210"/>
      <c r="AA38" s="210"/>
      <c r="AB38" s="210"/>
      <c r="AC38" s="210"/>
      <c r="AD38" s="210"/>
      <c r="AE38" s="210"/>
      <c r="AF38" s="210"/>
      <c r="AG38" s="210" t="s">
        <v>164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1" outlineLevel="2" x14ac:dyDescent="0.25">
      <c r="A39" s="217"/>
      <c r="B39" s="218"/>
      <c r="C39" s="248" t="s">
        <v>202</v>
      </c>
      <c r="D39" s="236"/>
      <c r="E39" s="236"/>
      <c r="F39" s="236"/>
      <c r="G39" s="236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166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7" t="str">
        <f>C39</f>
        <v>Náklady zhotovitele spojené se zabezpečením a poskytnutím zajišťovacích bankovních záruk za splnění záručních podmínek, pokud je zadavatel požaduje v obchodních podmínkách.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29">
        <v>7</v>
      </c>
      <c r="B40" s="230" t="s">
        <v>203</v>
      </c>
      <c r="C40" s="247" t="s">
        <v>204</v>
      </c>
      <c r="D40" s="231" t="s">
        <v>159</v>
      </c>
      <c r="E40" s="232">
        <v>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4"/>
      <c r="S40" s="234" t="s">
        <v>160</v>
      </c>
      <c r="T40" s="235" t="s">
        <v>161</v>
      </c>
      <c r="U40" s="220">
        <v>0</v>
      </c>
      <c r="V40" s="220">
        <f>ROUND(E40*U40,2)</f>
        <v>0</v>
      </c>
      <c r="W40" s="220"/>
      <c r="X40" s="220" t="s">
        <v>162</v>
      </c>
      <c r="Y40" s="220" t="s">
        <v>163</v>
      </c>
      <c r="Z40" s="210"/>
      <c r="AA40" s="210"/>
      <c r="AB40" s="210"/>
      <c r="AC40" s="210"/>
      <c r="AD40" s="210"/>
      <c r="AE40" s="210"/>
      <c r="AF40" s="210"/>
      <c r="AG40" s="210" t="s">
        <v>164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1" outlineLevel="2" x14ac:dyDescent="0.25">
      <c r="A41" s="217"/>
      <c r="B41" s="218"/>
      <c r="C41" s="248" t="s">
        <v>205</v>
      </c>
      <c r="D41" s="236"/>
      <c r="E41" s="236"/>
      <c r="F41" s="236"/>
      <c r="G41" s="236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166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37" t="str">
        <f>C41</f>
        <v>Náklady zhotovitele spojené se zabezpečením a poskytnutím zajišťovacích bankovních záruk za řádné provedení díla, pokud je zadavatel požaduje v obchodních podmínkách.</v>
      </c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29">
        <v>8</v>
      </c>
      <c r="B42" s="230" t="s">
        <v>206</v>
      </c>
      <c r="C42" s="247" t="s">
        <v>207</v>
      </c>
      <c r="D42" s="231" t="s">
        <v>159</v>
      </c>
      <c r="E42" s="232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4"/>
      <c r="S42" s="234" t="s">
        <v>160</v>
      </c>
      <c r="T42" s="235" t="s">
        <v>161</v>
      </c>
      <c r="U42" s="220">
        <v>0</v>
      </c>
      <c r="V42" s="220">
        <f>ROUND(E42*U42,2)</f>
        <v>0</v>
      </c>
      <c r="W42" s="220"/>
      <c r="X42" s="220" t="s">
        <v>162</v>
      </c>
      <c r="Y42" s="220" t="s">
        <v>163</v>
      </c>
      <c r="Z42" s="210"/>
      <c r="AA42" s="210"/>
      <c r="AB42" s="210"/>
      <c r="AC42" s="210"/>
      <c r="AD42" s="210"/>
      <c r="AE42" s="210"/>
      <c r="AF42" s="210"/>
      <c r="AG42" s="210" t="s">
        <v>164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5">
      <c r="A43" s="217"/>
      <c r="B43" s="218"/>
      <c r="C43" s="248" t="s">
        <v>208</v>
      </c>
      <c r="D43" s="236"/>
      <c r="E43" s="236"/>
      <c r="F43" s="236"/>
      <c r="G43" s="236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166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37" t="str">
        <f>C43</f>
        <v>Náklady spojené s povinným pojištěním dodavatele nebo stavebního díla či jeho části, v rozsahu dle návrhu smlouvy o dílo“</v>
      </c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29">
        <v>9</v>
      </c>
      <c r="B44" s="230" t="s">
        <v>209</v>
      </c>
      <c r="C44" s="247" t="s">
        <v>210</v>
      </c>
      <c r="D44" s="231" t="s">
        <v>159</v>
      </c>
      <c r="E44" s="232">
        <v>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4"/>
      <c r="S44" s="234" t="s">
        <v>160</v>
      </c>
      <c r="T44" s="235" t="s">
        <v>161</v>
      </c>
      <c r="U44" s="220">
        <v>0</v>
      </c>
      <c r="V44" s="220">
        <f>ROUND(E44*U44,2)</f>
        <v>0</v>
      </c>
      <c r="W44" s="220"/>
      <c r="X44" s="220" t="s">
        <v>162</v>
      </c>
      <c r="Y44" s="220" t="s">
        <v>163</v>
      </c>
      <c r="Z44" s="210"/>
      <c r="AA44" s="210"/>
      <c r="AB44" s="210"/>
      <c r="AC44" s="210"/>
      <c r="AD44" s="210"/>
      <c r="AE44" s="210"/>
      <c r="AF44" s="210"/>
      <c r="AG44" s="210" t="s">
        <v>164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41.4" outlineLevel="2" x14ac:dyDescent="0.25">
      <c r="A45" s="217"/>
      <c r="B45" s="218"/>
      <c r="C45" s="248" t="s">
        <v>230</v>
      </c>
      <c r="D45" s="236"/>
      <c r="E45" s="236"/>
      <c r="F45" s="236"/>
      <c r="G45" s="236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166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37" t="str">
        <f>C45</f>
        <v>Náklady na provedení skutečného zaměření stavby (stavebních objektů i dopravní a technické infrastruktury) v rozsahu nezbytném pro zápis změny do katastru nemovitostí a dle návrhu SOD. 3 paré v tištěné podobě + 1x elektronicky na CD. Jedná se o vyhotovení geometrického plánu pro zápis staveb do katastru nemovitostí a zaměření celé stavby (rozsah komunikací a zpevněných ploch, skutečná trasa inženýrských sítí atd.) pro jejich zápis do GIS.</v>
      </c>
      <c r="BB45" s="210"/>
      <c r="BC45" s="210"/>
      <c r="BD45" s="210"/>
      <c r="BE45" s="210"/>
      <c r="BF45" s="210"/>
      <c r="BG45" s="210"/>
      <c r="BH45" s="210"/>
    </row>
    <row r="46" spans="1:60" outlineLevel="3" x14ac:dyDescent="0.25">
      <c r="A46" s="217"/>
      <c r="B46" s="218"/>
      <c r="C46" s="249" t="s">
        <v>231</v>
      </c>
      <c r="D46" s="238"/>
      <c r="E46" s="238"/>
      <c r="F46" s="238"/>
      <c r="G46" s="238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166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5">
      <c r="A47" s="217"/>
      <c r="B47" s="218"/>
      <c r="C47" s="249" t="s">
        <v>232</v>
      </c>
      <c r="D47" s="238"/>
      <c r="E47" s="238"/>
      <c r="F47" s="238"/>
      <c r="G47" s="238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166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5">
      <c r="A48" s="217"/>
      <c r="B48" s="218"/>
      <c r="C48" s="249" t="s">
        <v>233</v>
      </c>
      <c r="D48" s="238"/>
      <c r="E48" s="238"/>
      <c r="F48" s="238"/>
      <c r="G48" s="238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166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5">
      <c r="A49" s="217"/>
      <c r="B49" s="218"/>
      <c r="C49" s="249" t="s">
        <v>211</v>
      </c>
      <c r="D49" s="238"/>
      <c r="E49" s="238"/>
      <c r="F49" s="238"/>
      <c r="G49" s="238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166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29">
        <v>10</v>
      </c>
      <c r="B50" s="230" t="s">
        <v>212</v>
      </c>
      <c r="C50" s="247" t="s">
        <v>213</v>
      </c>
      <c r="D50" s="231" t="s">
        <v>159</v>
      </c>
      <c r="E50" s="232">
        <v>1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4"/>
      <c r="S50" s="234" t="s">
        <v>160</v>
      </c>
      <c r="T50" s="235" t="s">
        <v>161</v>
      </c>
      <c r="U50" s="220">
        <v>0</v>
      </c>
      <c r="V50" s="220">
        <f>ROUND(E50*U50,2)</f>
        <v>0</v>
      </c>
      <c r="W50" s="220"/>
      <c r="X50" s="220" t="s">
        <v>162</v>
      </c>
      <c r="Y50" s="220" t="s">
        <v>163</v>
      </c>
      <c r="Z50" s="210"/>
      <c r="AA50" s="210"/>
      <c r="AB50" s="210"/>
      <c r="AC50" s="210"/>
      <c r="AD50" s="210"/>
      <c r="AE50" s="210"/>
      <c r="AF50" s="210"/>
      <c r="AG50" s="210" t="s">
        <v>164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5">
      <c r="A51" s="217"/>
      <c r="B51" s="218"/>
      <c r="C51" s="248" t="s">
        <v>214</v>
      </c>
      <c r="D51" s="236"/>
      <c r="E51" s="236"/>
      <c r="F51" s="236"/>
      <c r="G51" s="236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166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37" t="str">
        <f>C51</f>
        <v>Náklady zhotovitele, které vzniknou v souvislosti s povinnostmi zhotovitele při předání a převzetí díla.</v>
      </c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29">
        <v>11</v>
      </c>
      <c r="B52" s="230" t="s">
        <v>215</v>
      </c>
      <c r="C52" s="247" t="s">
        <v>216</v>
      </c>
      <c r="D52" s="231" t="s">
        <v>159</v>
      </c>
      <c r="E52" s="232">
        <v>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4"/>
      <c r="S52" s="234" t="s">
        <v>160</v>
      </c>
      <c r="T52" s="235" t="s">
        <v>161</v>
      </c>
      <c r="U52" s="220">
        <v>0</v>
      </c>
      <c r="V52" s="220">
        <f>ROUND(E52*U52,2)</f>
        <v>0</v>
      </c>
      <c r="W52" s="220"/>
      <c r="X52" s="220" t="s">
        <v>162</v>
      </c>
      <c r="Y52" s="220" t="s">
        <v>163</v>
      </c>
      <c r="Z52" s="210"/>
      <c r="AA52" s="210"/>
      <c r="AB52" s="210"/>
      <c r="AC52" s="210"/>
      <c r="AD52" s="210"/>
      <c r="AE52" s="210"/>
      <c r="AF52" s="210"/>
      <c r="AG52" s="210" t="s">
        <v>164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5">
      <c r="A53" s="217"/>
      <c r="B53" s="218"/>
      <c r="C53" s="248" t="s">
        <v>234</v>
      </c>
      <c r="D53" s="236"/>
      <c r="E53" s="236"/>
      <c r="F53" s="236"/>
      <c r="G53" s="236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166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37" t="str">
        <f>C53</f>
        <v>Náklady na ochranu staveniště před vstupem nepovolaných osob, včetně příslušného značení, náklady na osvětlení staveniště,</v>
      </c>
      <c r="BB53" s="210"/>
      <c r="BC53" s="210"/>
      <c r="BD53" s="210"/>
      <c r="BE53" s="210"/>
      <c r="BF53" s="210"/>
      <c r="BG53" s="210"/>
      <c r="BH53" s="210"/>
    </row>
    <row r="54" spans="1:60" outlineLevel="3" x14ac:dyDescent="0.25">
      <c r="A54" s="217"/>
      <c r="B54" s="218"/>
      <c r="C54" s="249" t="s">
        <v>217</v>
      </c>
      <c r="D54" s="238"/>
      <c r="E54" s="238"/>
      <c r="F54" s="238"/>
      <c r="G54" s="238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166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37" t="str">
        <f>C54</f>
        <v>náklady na vypracování potřebné dokumentace pro provoz staveniště z hlediska požární ochrany (požární řád a poplachová směrnice)</v>
      </c>
      <c r="BB54" s="210"/>
      <c r="BC54" s="210"/>
      <c r="BD54" s="210"/>
      <c r="BE54" s="210"/>
      <c r="BF54" s="210"/>
      <c r="BG54" s="210"/>
      <c r="BH54" s="210"/>
    </row>
    <row r="55" spans="1:60" outlineLevel="3" x14ac:dyDescent="0.25">
      <c r="A55" s="217"/>
      <c r="B55" s="218"/>
      <c r="C55" s="249" t="s">
        <v>218</v>
      </c>
      <c r="D55" s="238"/>
      <c r="E55" s="238"/>
      <c r="F55" s="238"/>
      <c r="G55" s="238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166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29">
        <v>12</v>
      </c>
      <c r="B56" s="230" t="s">
        <v>219</v>
      </c>
      <c r="C56" s="247" t="s">
        <v>220</v>
      </c>
      <c r="D56" s="231" t="s">
        <v>159</v>
      </c>
      <c r="E56" s="232">
        <v>1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4"/>
      <c r="S56" s="234" t="s">
        <v>160</v>
      </c>
      <c r="T56" s="235" t="s">
        <v>161</v>
      </c>
      <c r="U56" s="220">
        <v>0</v>
      </c>
      <c r="V56" s="220">
        <f>ROUND(E56*U56,2)</f>
        <v>0</v>
      </c>
      <c r="W56" s="220"/>
      <c r="X56" s="220" t="s">
        <v>162</v>
      </c>
      <c r="Y56" s="220" t="s">
        <v>163</v>
      </c>
      <c r="Z56" s="210"/>
      <c r="AA56" s="210"/>
      <c r="AB56" s="210"/>
      <c r="AC56" s="210"/>
      <c r="AD56" s="210"/>
      <c r="AE56" s="210"/>
      <c r="AF56" s="210"/>
      <c r="AG56" s="210" t="s">
        <v>164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1" outlineLevel="2" x14ac:dyDescent="0.25">
      <c r="A57" s="217"/>
      <c r="B57" s="218"/>
      <c r="C57" s="248" t="s">
        <v>221</v>
      </c>
      <c r="D57" s="236"/>
      <c r="E57" s="236"/>
      <c r="F57" s="236"/>
      <c r="G57" s="236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166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37" t="str">
        <f>C57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39">
        <v>13</v>
      </c>
      <c r="B58" s="240" t="s">
        <v>222</v>
      </c>
      <c r="C58" s="250" t="s">
        <v>223</v>
      </c>
      <c r="D58" s="241" t="s">
        <v>159</v>
      </c>
      <c r="E58" s="242">
        <v>1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2">
        <v>0</v>
      </c>
      <c r="O58" s="242">
        <f>ROUND(E58*N58,2)</f>
        <v>0</v>
      </c>
      <c r="P58" s="242">
        <v>0</v>
      </c>
      <c r="Q58" s="242">
        <f>ROUND(E58*P58,2)</f>
        <v>0</v>
      </c>
      <c r="R58" s="244"/>
      <c r="S58" s="244" t="s">
        <v>160</v>
      </c>
      <c r="T58" s="245" t="s">
        <v>161</v>
      </c>
      <c r="U58" s="220">
        <v>0</v>
      </c>
      <c r="V58" s="220">
        <f>ROUND(E58*U58,2)</f>
        <v>0</v>
      </c>
      <c r="W58" s="220"/>
      <c r="X58" s="220" t="s">
        <v>162</v>
      </c>
      <c r="Y58" s="220" t="s">
        <v>163</v>
      </c>
      <c r="Z58" s="210"/>
      <c r="AA58" s="210"/>
      <c r="AB58" s="210"/>
      <c r="AC58" s="210"/>
      <c r="AD58" s="210"/>
      <c r="AE58" s="210"/>
      <c r="AF58" s="210"/>
      <c r="AG58" s="210" t="s">
        <v>164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29">
        <v>14</v>
      </c>
      <c r="B59" s="230" t="s">
        <v>224</v>
      </c>
      <c r="C59" s="247" t="s">
        <v>225</v>
      </c>
      <c r="D59" s="231" t="s">
        <v>159</v>
      </c>
      <c r="E59" s="232">
        <v>1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4"/>
      <c r="S59" s="234" t="s">
        <v>160</v>
      </c>
      <c r="T59" s="235" t="s">
        <v>161</v>
      </c>
      <c r="U59" s="220">
        <v>0</v>
      </c>
      <c r="V59" s="220">
        <f>ROUND(E59*U59,2)</f>
        <v>0</v>
      </c>
      <c r="W59" s="220"/>
      <c r="X59" s="220" t="s">
        <v>162</v>
      </c>
      <c r="Y59" s="220" t="s">
        <v>163</v>
      </c>
      <c r="Z59" s="210"/>
      <c r="AA59" s="210"/>
      <c r="AB59" s="210"/>
      <c r="AC59" s="210"/>
      <c r="AD59" s="210"/>
      <c r="AE59" s="210"/>
      <c r="AF59" s="210"/>
      <c r="AG59" s="210" t="s">
        <v>164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5">
      <c r="A60" s="217"/>
      <c r="B60" s="218"/>
      <c r="C60" s="248" t="s">
        <v>226</v>
      </c>
      <c r="D60" s="236"/>
      <c r="E60" s="236"/>
      <c r="F60" s="236"/>
      <c r="G60" s="236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166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37" t="str">
        <f>C60</f>
        <v>Zaměření a vytýčení stávajících inženýrských sítí v místě stavby z hlediska jejich ochrany při provádění stavby.</v>
      </c>
      <c r="BB60" s="210"/>
      <c r="BC60" s="210"/>
      <c r="BD60" s="210"/>
      <c r="BE60" s="210"/>
      <c r="BF60" s="210"/>
      <c r="BG60" s="210"/>
      <c r="BH60" s="210"/>
    </row>
    <row r="61" spans="1:60" ht="20.399999999999999" outlineLevel="1" x14ac:dyDescent="0.25">
      <c r="A61" s="229">
        <v>15</v>
      </c>
      <c r="B61" s="230" t="s">
        <v>227</v>
      </c>
      <c r="C61" s="247" t="s">
        <v>228</v>
      </c>
      <c r="D61" s="231" t="s">
        <v>159</v>
      </c>
      <c r="E61" s="232">
        <v>1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4"/>
      <c r="S61" s="234" t="s">
        <v>193</v>
      </c>
      <c r="T61" s="235" t="s">
        <v>161</v>
      </c>
      <c r="U61" s="220">
        <v>0</v>
      </c>
      <c r="V61" s="220">
        <f>ROUND(E61*U61,2)</f>
        <v>0</v>
      </c>
      <c r="W61" s="220"/>
      <c r="X61" s="220" t="s">
        <v>194</v>
      </c>
      <c r="Y61" s="220" t="s">
        <v>163</v>
      </c>
      <c r="Z61" s="210"/>
      <c r="AA61" s="210"/>
      <c r="AB61" s="210"/>
      <c r="AC61" s="210"/>
      <c r="AD61" s="210"/>
      <c r="AE61" s="210"/>
      <c r="AF61" s="210"/>
      <c r="AG61" s="210" t="s">
        <v>195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5">
      <c r="A62" s="3"/>
      <c r="B62" s="4"/>
      <c r="C62" s="251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E62">
        <v>12</v>
      </c>
      <c r="AF62">
        <v>21</v>
      </c>
      <c r="AG62" t="s">
        <v>141</v>
      </c>
    </row>
    <row r="63" spans="1:60" x14ac:dyDescent="0.25">
      <c r="A63" s="213"/>
      <c r="B63" s="214" t="s">
        <v>29</v>
      </c>
      <c r="C63" s="252"/>
      <c r="D63" s="215"/>
      <c r="E63" s="216"/>
      <c r="F63" s="216"/>
      <c r="G63" s="228">
        <f>G8+G33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f>SUMIF(L7:L61,AE62,G7:G61)</f>
        <v>0</v>
      </c>
      <c r="AF63">
        <f>SUMIF(L7:L61,AF62,G7:G61)</f>
        <v>0</v>
      </c>
      <c r="AG63" t="s">
        <v>229</v>
      </c>
    </row>
    <row r="64" spans="1:60" x14ac:dyDescent="0.25">
      <c r="C64" s="253"/>
      <c r="D64" s="10"/>
      <c r="AG64" t="s">
        <v>235</v>
      </c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5CIwe8Eo6g/Y/RTlsG5Pa8D1dRMCRzFIkTJ8yIAg3pS5SJGYyYZhnQpzREvlLJnmtSCBaj6md/CJpT7rTj2pwA==" saltValue="hJZmfL/TSu38EOSqHQ1bdg==" spinCount="100000" sheet="1" formatRows="0"/>
  <mergeCells count="41">
    <mergeCell ref="C53:G53"/>
    <mergeCell ref="C54:G54"/>
    <mergeCell ref="C55:G55"/>
    <mergeCell ref="C57:G57"/>
    <mergeCell ref="C60:G60"/>
    <mergeCell ref="C45:G45"/>
    <mergeCell ref="C46:G46"/>
    <mergeCell ref="C47:G47"/>
    <mergeCell ref="C48:G48"/>
    <mergeCell ref="C49:G49"/>
    <mergeCell ref="C51:G51"/>
    <mergeCell ref="C32:G32"/>
    <mergeCell ref="C35:G35"/>
    <mergeCell ref="C37:G37"/>
    <mergeCell ref="C39:G39"/>
    <mergeCell ref="C41:G41"/>
    <mergeCell ref="C43:G43"/>
    <mergeCell ref="C26:G26"/>
    <mergeCell ref="C27:G27"/>
    <mergeCell ref="C28:G28"/>
    <mergeCell ref="C29:G29"/>
    <mergeCell ref="C30:G30"/>
    <mergeCell ref="C31:G31"/>
    <mergeCell ref="C19:G19"/>
    <mergeCell ref="C20:G20"/>
    <mergeCell ref="C21:G21"/>
    <mergeCell ref="C22:G22"/>
    <mergeCell ref="C23:G23"/>
    <mergeCell ref="C25:G25"/>
    <mergeCell ref="C12:G12"/>
    <mergeCell ref="C13:G13"/>
    <mergeCell ref="C14:G14"/>
    <mergeCell ref="C15:G15"/>
    <mergeCell ref="C16:G16"/>
    <mergeCell ref="C17:G1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CFD89-858F-4EB3-95C1-F2E5215C5833}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63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128</v>
      </c>
      <c r="B1" s="195"/>
      <c r="C1" s="195"/>
      <c r="D1" s="195"/>
      <c r="E1" s="195"/>
      <c r="F1" s="195"/>
      <c r="G1" s="195"/>
      <c r="AG1" t="s">
        <v>129</v>
      </c>
    </row>
    <row r="2" spans="1:60" ht="25.05" customHeight="1" x14ac:dyDescent="0.25">
      <c r="A2" s="196" t="s">
        <v>7</v>
      </c>
      <c r="B2" s="48" t="s">
        <v>44</v>
      </c>
      <c r="C2" s="199" t="s">
        <v>45</v>
      </c>
      <c r="D2" s="197"/>
      <c r="E2" s="197"/>
      <c r="F2" s="197"/>
      <c r="G2" s="198"/>
      <c r="AG2" t="s">
        <v>130</v>
      </c>
    </row>
    <row r="3" spans="1:60" ht="25.05" customHeight="1" x14ac:dyDescent="0.25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130</v>
      </c>
      <c r="AG3" t="s">
        <v>131</v>
      </c>
    </row>
    <row r="4" spans="1:60" ht="25.05" customHeight="1" x14ac:dyDescent="0.25">
      <c r="A4" s="200" t="s">
        <v>9</v>
      </c>
      <c r="B4" s="201" t="s">
        <v>61</v>
      </c>
      <c r="C4" s="202" t="s">
        <v>64</v>
      </c>
      <c r="D4" s="203"/>
      <c r="E4" s="203"/>
      <c r="F4" s="203"/>
      <c r="G4" s="204"/>
      <c r="AG4" t="s">
        <v>132</v>
      </c>
    </row>
    <row r="5" spans="1:60" x14ac:dyDescent="0.25">
      <c r="D5" s="10"/>
    </row>
    <row r="6" spans="1:60" ht="39.6" x14ac:dyDescent="0.25">
      <c r="A6" s="206" t="s">
        <v>133</v>
      </c>
      <c r="B6" s="208" t="s">
        <v>134</v>
      </c>
      <c r="C6" s="208" t="s">
        <v>135</v>
      </c>
      <c r="D6" s="207" t="s">
        <v>136</v>
      </c>
      <c r="E6" s="206" t="s">
        <v>137</v>
      </c>
      <c r="F6" s="205" t="s">
        <v>138</v>
      </c>
      <c r="G6" s="206" t="s">
        <v>29</v>
      </c>
      <c r="H6" s="209" t="s">
        <v>30</v>
      </c>
      <c r="I6" s="209" t="s">
        <v>139</v>
      </c>
      <c r="J6" s="209" t="s">
        <v>31</v>
      </c>
      <c r="K6" s="209" t="s">
        <v>140</v>
      </c>
      <c r="L6" s="209" t="s">
        <v>141</v>
      </c>
      <c r="M6" s="209" t="s">
        <v>142</v>
      </c>
      <c r="N6" s="209" t="s">
        <v>143</v>
      </c>
      <c r="O6" s="209" t="s">
        <v>144</v>
      </c>
      <c r="P6" s="209" t="s">
        <v>145</v>
      </c>
      <c r="Q6" s="209" t="s">
        <v>146</v>
      </c>
      <c r="R6" s="209" t="s">
        <v>147</v>
      </c>
      <c r="S6" s="209" t="s">
        <v>148</v>
      </c>
      <c r="T6" s="209" t="s">
        <v>149</v>
      </c>
      <c r="U6" s="209" t="s">
        <v>150</v>
      </c>
      <c r="V6" s="209" t="s">
        <v>151</v>
      </c>
      <c r="W6" s="209" t="s">
        <v>152</v>
      </c>
      <c r="X6" s="209" t="s">
        <v>153</v>
      </c>
      <c r="Y6" s="209" t="s">
        <v>154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22" t="s">
        <v>155</v>
      </c>
      <c r="B8" s="223" t="s">
        <v>61</v>
      </c>
      <c r="C8" s="246" t="s">
        <v>77</v>
      </c>
      <c r="D8" s="224"/>
      <c r="E8" s="225"/>
      <c r="F8" s="226"/>
      <c r="G8" s="226">
        <f>SUMIF(AG9:AG49,"&lt;&gt;NOR",G9:G49)</f>
        <v>0</v>
      </c>
      <c r="H8" s="226"/>
      <c r="I8" s="226">
        <f>SUM(I9:I49)</f>
        <v>0</v>
      </c>
      <c r="J8" s="226"/>
      <c r="K8" s="226">
        <f>SUM(K9:K49)</f>
        <v>0</v>
      </c>
      <c r="L8" s="226"/>
      <c r="M8" s="226">
        <f>SUM(M9:M49)</f>
        <v>0</v>
      </c>
      <c r="N8" s="225"/>
      <c r="O8" s="225">
        <f>SUM(O9:O49)</f>
        <v>0</v>
      </c>
      <c r="P8" s="225"/>
      <c r="Q8" s="225">
        <f>SUM(Q9:Q49)</f>
        <v>0</v>
      </c>
      <c r="R8" s="226"/>
      <c r="S8" s="226"/>
      <c r="T8" s="227"/>
      <c r="U8" s="221"/>
      <c r="V8" s="221">
        <f>SUM(V9:V49)</f>
        <v>213.13</v>
      </c>
      <c r="W8" s="221"/>
      <c r="X8" s="221"/>
      <c r="Y8" s="221"/>
      <c r="AG8" t="s">
        <v>156</v>
      </c>
    </row>
    <row r="9" spans="1:60" outlineLevel="1" x14ac:dyDescent="0.25">
      <c r="A9" s="229">
        <v>1</v>
      </c>
      <c r="B9" s="230" t="s">
        <v>236</v>
      </c>
      <c r="C9" s="247" t="s">
        <v>237</v>
      </c>
      <c r="D9" s="231" t="s">
        <v>238</v>
      </c>
      <c r="E9" s="232">
        <v>4.7039999999999997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1E-3</v>
      </c>
      <c r="O9" s="232">
        <f>ROUND(E9*N9,2)</f>
        <v>0</v>
      </c>
      <c r="P9" s="232">
        <v>0</v>
      </c>
      <c r="Q9" s="232">
        <f>ROUND(E9*P9,2)</f>
        <v>0</v>
      </c>
      <c r="R9" s="234" t="s">
        <v>239</v>
      </c>
      <c r="S9" s="234" t="s">
        <v>160</v>
      </c>
      <c r="T9" s="235" t="s">
        <v>160</v>
      </c>
      <c r="U9" s="220">
        <v>0</v>
      </c>
      <c r="V9" s="220">
        <f>ROUND(E9*U9,2)</f>
        <v>0</v>
      </c>
      <c r="W9" s="220"/>
      <c r="X9" s="220" t="s">
        <v>240</v>
      </c>
      <c r="Y9" s="220" t="s">
        <v>163</v>
      </c>
      <c r="Z9" s="210"/>
      <c r="AA9" s="210"/>
      <c r="AB9" s="210"/>
      <c r="AC9" s="210"/>
      <c r="AD9" s="210"/>
      <c r="AE9" s="210"/>
      <c r="AF9" s="210"/>
      <c r="AG9" s="210" t="s">
        <v>241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17"/>
      <c r="B10" s="218"/>
      <c r="C10" s="261" t="s">
        <v>242</v>
      </c>
      <c r="D10" s="254"/>
      <c r="E10" s="255">
        <v>4.7</v>
      </c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243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29">
        <v>2</v>
      </c>
      <c r="B11" s="230" t="s">
        <v>244</v>
      </c>
      <c r="C11" s="247" t="s">
        <v>245</v>
      </c>
      <c r="D11" s="231" t="s">
        <v>246</v>
      </c>
      <c r="E11" s="232">
        <v>285.72431999999998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4" t="s">
        <v>247</v>
      </c>
      <c r="S11" s="234" t="s">
        <v>160</v>
      </c>
      <c r="T11" s="235" t="s">
        <v>160</v>
      </c>
      <c r="U11" s="220">
        <v>0.36799999999999999</v>
      </c>
      <c r="V11" s="220">
        <f>ROUND(E11*U11,2)</f>
        <v>105.15</v>
      </c>
      <c r="W11" s="220"/>
      <c r="X11" s="220" t="s">
        <v>194</v>
      </c>
      <c r="Y11" s="220" t="s">
        <v>163</v>
      </c>
      <c r="Z11" s="210"/>
      <c r="AA11" s="210"/>
      <c r="AB11" s="210"/>
      <c r="AC11" s="210"/>
      <c r="AD11" s="210"/>
      <c r="AE11" s="210"/>
      <c r="AF11" s="210"/>
      <c r="AG11" s="210" t="s">
        <v>195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5">
      <c r="A12" s="217"/>
      <c r="B12" s="218"/>
      <c r="C12" s="262" t="s">
        <v>248</v>
      </c>
      <c r="D12" s="260"/>
      <c r="E12" s="260"/>
      <c r="F12" s="260"/>
      <c r="G12" s="26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249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5">
      <c r="A13" s="217"/>
      <c r="B13" s="218"/>
      <c r="C13" s="261" t="s">
        <v>250</v>
      </c>
      <c r="D13" s="254"/>
      <c r="E13" s="255">
        <v>50.82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243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5">
      <c r="A14" s="217"/>
      <c r="B14" s="218"/>
      <c r="C14" s="261" t="s">
        <v>251</v>
      </c>
      <c r="D14" s="254"/>
      <c r="E14" s="255">
        <v>47.12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243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5">
      <c r="A15" s="217"/>
      <c r="B15" s="218"/>
      <c r="C15" s="261" t="s">
        <v>252</v>
      </c>
      <c r="D15" s="254"/>
      <c r="E15" s="255">
        <v>49.55</v>
      </c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243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5">
      <c r="A16" s="217"/>
      <c r="B16" s="218"/>
      <c r="C16" s="261" t="s">
        <v>253</v>
      </c>
      <c r="D16" s="254"/>
      <c r="E16" s="255">
        <v>65.87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243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5">
      <c r="A17" s="217"/>
      <c r="B17" s="218"/>
      <c r="C17" s="261" t="s">
        <v>254</v>
      </c>
      <c r="D17" s="254"/>
      <c r="E17" s="255">
        <v>72.37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243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29">
        <v>3</v>
      </c>
      <c r="B18" s="230" t="s">
        <v>255</v>
      </c>
      <c r="C18" s="247" t="s">
        <v>256</v>
      </c>
      <c r="D18" s="231" t="s">
        <v>246</v>
      </c>
      <c r="E18" s="232">
        <v>285.72431999999998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4" t="s">
        <v>247</v>
      </c>
      <c r="S18" s="234" t="s">
        <v>160</v>
      </c>
      <c r="T18" s="235" t="s">
        <v>160</v>
      </c>
      <c r="U18" s="220">
        <v>5.8000000000000003E-2</v>
      </c>
      <c r="V18" s="220">
        <f>ROUND(E18*U18,2)</f>
        <v>16.57</v>
      </c>
      <c r="W18" s="220"/>
      <c r="X18" s="220" t="s">
        <v>194</v>
      </c>
      <c r="Y18" s="220" t="s">
        <v>163</v>
      </c>
      <c r="Z18" s="210"/>
      <c r="AA18" s="210"/>
      <c r="AB18" s="210"/>
      <c r="AC18" s="210"/>
      <c r="AD18" s="210"/>
      <c r="AE18" s="210"/>
      <c r="AF18" s="210"/>
      <c r="AG18" s="210" t="s">
        <v>195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17"/>
      <c r="B19" s="218"/>
      <c r="C19" s="262" t="s">
        <v>248</v>
      </c>
      <c r="D19" s="260"/>
      <c r="E19" s="260"/>
      <c r="F19" s="260"/>
      <c r="G19" s="26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249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29">
        <v>4</v>
      </c>
      <c r="B20" s="230" t="s">
        <v>257</v>
      </c>
      <c r="C20" s="247" t="s">
        <v>258</v>
      </c>
      <c r="D20" s="231" t="s">
        <v>246</v>
      </c>
      <c r="E20" s="232">
        <v>71.346339999999998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4" t="s">
        <v>247</v>
      </c>
      <c r="S20" s="234" t="s">
        <v>160</v>
      </c>
      <c r="T20" s="235" t="s">
        <v>160</v>
      </c>
      <c r="U20" s="220">
        <v>1.0999999999999999E-2</v>
      </c>
      <c r="V20" s="220">
        <f>ROUND(E20*U20,2)</f>
        <v>0.78</v>
      </c>
      <c r="W20" s="220"/>
      <c r="X20" s="220" t="s">
        <v>194</v>
      </c>
      <c r="Y20" s="220" t="s">
        <v>163</v>
      </c>
      <c r="Z20" s="210"/>
      <c r="AA20" s="210"/>
      <c r="AB20" s="210"/>
      <c r="AC20" s="210"/>
      <c r="AD20" s="210"/>
      <c r="AE20" s="210"/>
      <c r="AF20" s="210"/>
      <c r="AG20" s="210" t="s">
        <v>195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5">
      <c r="A21" s="217"/>
      <c r="B21" s="218"/>
      <c r="C21" s="262" t="s">
        <v>259</v>
      </c>
      <c r="D21" s="260"/>
      <c r="E21" s="260"/>
      <c r="F21" s="260"/>
      <c r="G21" s="26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249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5">
      <c r="A22" s="217"/>
      <c r="B22" s="218"/>
      <c r="C22" s="261" t="s">
        <v>260</v>
      </c>
      <c r="D22" s="254"/>
      <c r="E22" s="255">
        <v>18.82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243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5">
      <c r="A23" s="217"/>
      <c r="B23" s="218"/>
      <c r="C23" s="261" t="s">
        <v>261</v>
      </c>
      <c r="D23" s="254"/>
      <c r="E23" s="255">
        <v>52.53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243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0.399999999999999" outlineLevel="1" x14ac:dyDescent="0.25">
      <c r="A24" s="229">
        <v>5</v>
      </c>
      <c r="B24" s="230" t="s">
        <v>262</v>
      </c>
      <c r="C24" s="247" t="s">
        <v>263</v>
      </c>
      <c r="D24" s="231" t="s">
        <v>246</v>
      </c>
      <c r="E24" s="232">
        <v>18.815999999999999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4" t="s">
        <v>247</v>
      </c>
      <c r="S24" s="234" t="s">
        <v>160</v>
      </c>
      <c r="T24" s="235" t="s">
        <v>160</v>
      </c>
      <c r="U24" s="220">
        <v>0.65200000000000002</v>
      </c>
      <c r="V24" s="220">
        <f>ROUND(E24*U24,2)</f>
        <v>12.27</v>
      </c>
      <c r="W24" s="220"/>
      <c r="X24" s="220" t="s">
        <v>194</v>
      </c>
      <c r="Y24" s="220" t="s">
        <v>163</v>
      </c>
      <c r="Z24" s="210"/>
      <c r="AA24" s="210"/>
      <c r="AB24" s="210"/>
      <c r="AC24" s="210"/>
      <c r="AD24" s="210"/>
      <c r="AE24" s="210"/>
      <c r="AF24" s="210"/>
      <c r="AG24" s="210" t="s">
        <v>195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5">
      <c r="A25" s="217"/>
      <c r="B25" s="218"/>
      <c r="C25" s="261" t="s">
        <v>264</v>
      </c>
      <c r="D25" s="254"/>
      <c r="E25" s="255">
        <v>18.82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243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29">
        <v>6</v>
      </c>
      <c r="B26" s="230" t="s">
        <v>265</v>
      </c>
      <c r="C26" s="247" t="s">
        <v>266</v>
      </c>
      <c r="D26" s="231" t="s">
        <v>246</v>
      </c>
      <c r="E26" s="232">
        <v>233.19398000000001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4" t="s">
        <v>247</v>
      </c>
      <c r="S26" s="234" t="s">
        <v>160</v>
      </c>
      <c r="T26" s="235" t="s">
        <v>160</v>
      </c>
      <c r="U26" s="220">
        <v>0.20200000000000001</v>
      </c>
      <c r="V26" s="220">
        <f>ROUND(E26*U26,2)</f>
        <v>47.11</v>
      </c>
      <c r="W26" s="220"/>
      <c r="X26" s="220" t="s">
        <v>194</v>
      </c>
      <c r="Y26" s="220" t="s">
        <v>163</v>
      </c>
      <c r="Z26" s="210"/>
      <c r="AA26" s="210"/>
      <c r="AB26" s="210"/>
      <c r="AC26" s="210"/>
      <c r="AD26" s="210"/>
      <c r="AE26" s="210"/>
      <c r="AF26" s="210"/>
      <c r="AG26" s="210" t="s">
        <v>195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5">
      <c r="A27" s="217"/>
      <c r="B27" s="218"/>
      <c r="C27" s="262" t="s">
        <v>267</v>
      </c>
      <c r="D27" s="260"/>
      <c r="E27" s="260"/>
      <c r="F27" s="260"/>
      <c r="G27" s="26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249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5">
      <c r="A28" s="217"/>
      <c r="B28" s="218"/>
      <c r="C28" s="261" t="s">
        <v>268</v>
      </c>
      <c r="D28" s="254"/>
      <c r="E28" s="255">
        <v>36.229999999999997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243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5">
      <c r="A29" s="217"/>
      <c r="B29" s="218"/>
      <c r="C29" s="261" t="s">
        <v>269</v>
      </c>
      <c r="D29" s="254"/>
      <c r="E29" s="255">
        <v>39.729999999999997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243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5">
      <c r="A30" s="217"/>
      <c r="B30" s="218"/>
      <c r="C30" s="261" t="s">
        <v>270</v>
      </c>
      <c r="D30" s="254"/>
      <c r="E30" s="255">
        <v>40.799999999999997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243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5">
      <c r="A31" s="217"/>
      <c r="B31" s="218"/>
      <c r="C31" s="261" t="s">
        <v>271</v>
      </c>
      <c r="D31" s="254"/>
      <c r="E31" s="255">
        <v>55.19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243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5">
      <c r="A32" s="217"/>
      <c r="B32" s="218"/>
      <c r="C32" s="261" t="s">
        <v>272</v>
      </c>
      <c r="D32" s="254"/>
      <c r="E32" s="255">
        <v>61.25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243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29">
        <v>7</v>
      </c>
      <c r="B33" s="230" t="s">
        <v>273</v>
      </c>
      <c r="C33" s="247" t="s">
        <v>274</v>
      </c>
      <c r="D33" s="231" t="s">
        <v>275</v>
      </c>
      <c r="E33" s="232">
        <v>94.08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4" t="s">
        <v>276</v>
      </c>
      <c r="S33" s="234" t="s">
        <v>160</v>
      </c>
      <c r="T33" s="235" t="s">
        <v>160</v>
      </c>
      <c r="U33" s="220">
        <v>0.06</v>
      </c>
      <c r="V33" s="220">
        <f>ROUND(E33*U33,2)</f>
        <v>5.64</v>
      </c>
      <c r="W33" s="220"/>
      <c r="X33" s="220" t="s">
        <v>194</v>
      </c>
      <c r="Y33" s="220" t="s">
        <v>163</v>
      </c>
      <c r="Z33" s="210"/>
      <c r="AA33" s="210"/>
      <c r="AB33" s="210"/>
      <c r="AC33" s="210"/>
      <c r="AD33" s="210"/>
      <c r="AE33" s="210"/>
      <c r="AF33" s="210"/>
      <c r="AG33" s="210" t="s">
        <v>195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5">
      <c r="A34" s="217"/>
      <c r="B34" s="218"/>
      <c r="C34" s="262" t="s">
        <v>277</v>
      </c>
      <c r="D34" s="260"/>
      <c r="E34" s="260"/>
      <c r="F34" s="260"/>
      <c r="G34" s="26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249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17"/>
      <c r="B35" s="218"/>
      <c r="C35" s="261" t="s">
        <v>278</v>
      </c>
      <c r="D35" s="254"/>
      <c r="E35" s="255">
        <v>94.08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243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29">
        <v>8</v>
      </c>
      <c r="B36" s="230" t="s">
        <v>279</v>
      </c>
      <c r="C36" s="247" t="s">
        <v>280</v>
      </c>
      <c r="D36" s="231" t="s">
        <v>281</v>
      </c>
      <c r="E36" s="232">
        <v>18.815999999999999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4"/>
      <c r="S36" s="234" t="s">
        <v>193</v>
      </c>
      <c r="T36" s="235" t="s">
        <v>161</v>
      </c>
      <c r="U36" s="220">
        <v>0</v>
      </c>
      <c r="V36" s="220">
        <f>ROUND(E36*U36,2)</f>
        <v>0</v>
      </c>
      <c r="W36" s="220"/>
      <c r="X36" s="220" t="s">
        <v>194</v>
      </c>
      <c r="Y36" s="220" t="s">
        <v>163</v>
      </c>
      <c r="Z36" s="210"/>
      <c r="AA36" s="210"/>
      <c r="AB36" s="210"/>
      <c r="AC36" s="210"/>
      <c r="AD36" s="210"/>
      <c r="AE36" s="210"/>
      <c r="AF36" s="210"/>
      <c r="AG36" s="210" t="s">
        <v>195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5">
      <c r="A37" s="217"/>
      <c r="B37" s="218"/>
      <c r="C37" s="261" t="s">
        <v>282</v>
      </c>
      <c r="D37" s="254"/>
      <c r="E37" s="255">
        <v>18.82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243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0.399999999999999" outlineLevel="1" x14ac:dyDescent="0.25">
      <c r="A38" s="229">
        <v>9</v>
      </c>
      <c r="B38" s="230" t="s">
        <v>283</v>
      </c>
      <c r="C38" s="247" t="s">
        <v>284</v>
      </c>
      <c r="D38" s="231" t="s">
        <v>275</v>
      </c>
      <c r="E38" s="232">
        <v>94.08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4" t="s">
        <v>247</v>
      </c>
      <c r="S38" s="234" t="s">
        <v>160</v>
      </c>
      <c r="T38" s="235" t="s">
        <v>160</v>
      </c>
      <c r="U38" s="220">
        <v>0.254</v>
      </c>
      <c r="V38" s="220">
        <f>ROUND(E38*U38,2)</f>
        <v>23.9</v>
      </c>
      <c r="W38" s="220"/>
      <c r="X38" s="220" t="s">
        <v>194</v>
      </c>
      <c r="Y38" s="220" t="s">
        <v>163</v>
      </c>
      <c r="Z38" s="210"/>
      <c r="AA38" s="210"/>
      <c r="AB38" s="210"/>
      <c r="AC38" s="210"/>
      <c r="AD38" s="210"/>
      <c r="AE38" s="210"/>
      <c r="AF38" s="210"/>
      <c r="AG38" s="210" t="s">
        <v>195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5">
      <c r="A39" s="217"/>
      <c r="B39" s="218"/>
      <c r="C39" s="262" t="s">
        <v>285</v>
      </c>
      <c r="D39" s="260"/>
      <c r="E39" s="260"/>
      <c r="F39" s="260"/>
      <c r="G39" s="26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249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7" t="str">
        <f>C39</f>
        <v>s případným nutným přemístěním hromad nebo dočasných skládek na místo potřeby ze vzdálenosti do 30 m, v rovině nebo ve svahu do 1 : 5,</v>
      </c>
      <c r="BB39" s="210"/>
      <c r="BC39" s="210"/>
      <c r="BD39" s="210"/>
      <c r="BE39" s="210"/>
      <c r="BF39" s="210"/>
      <c r="BG39" s="210"/>
      <c r="BH39" s="210"/>
    </row>
    <row r="40" spans="1:60" outlineLevel="2" x14ac:dyDescent="0.25">
      <c r="A40" s="217"/>
      <c r="B40" s="218"/>
      <c r="C40" s="261" t="s">
        <v>278</v>
      </c>
      <c r="D40" s="254"/>
      <c r="E40" s="255">
        <v>94.08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243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29">
        <v>10</v>
      </c>
      <c r="B41" s="230" t="s">
        <v>286</v>
      </c>
      <c r="C41" s="247" t="s">
        <v>287</v>
      </c>
      <c r="D41" s="231" t="s">
        <v>288</v>
      </c>
      <c r="E41" s="232">
        <v>99.807649999999995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2">
        <v>0</v>
      </c>
      <c r="O41" s="232">
        <f>ROUND(E41*N41,2)</f>
        <v>0</v>
      </c>
      <c r="P41" s="232">
        <v>0</v>
      </c>
      <c r="Q41" s="232">
        <f>ROUND(E41*P41,2)</f>
        <v>0</v>
      </c>
      <c r="R41" s="234" t="s">
        <v>247</v>
      </c>
      <c r="S41" s="234" t="s">
        <v>160</v>
      </c>
      <c r="T41" s="235" t="s">
        <v>160</v>
      </c>
      <c r="U41" s="220">
        <v>0</v>
      </c>
      <c r="V41" s="220">
        <f>ROUND(E41*U41,2)</f>
        <v>0</v>
      </c>
      <c r="W41" s="220"/>
      <c r="X41" s="220" t="s">
        <v>194</v>
      </c>
      <c r="Y41" s="220" t="s">
        <v>163</v>
      </c>
      <c r="Z41" s="210"/>
      <c r="AA41" s="210"/>
      <c r="AB41" s="210"/>
      <c r="AC41" s="210"/>
      <c r="AD41" s="210"/>
      <c r="AE41" s="210"/>
      <c r="AF41" s="210"/>
      <c r="AG41" s="210" t="s">
        <v>195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5">
      <c r="A42" s="217"/>
      <c r="B42" s="218"/>
      <c r="C42" s="261" t="s">
        <v>289</v>
      </c>
      <c r="D42" s="254"/>
      <c r="E42" s="255">
        <v>99.81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243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29">
        <v>11</v>
      </c>
      <c r="B43" s="230" t="s">
        <v>290</v>
      </c>
      <c r="C43" s="247" t="s">
        <v>291</v>
      </c>
      <c r="D43" s="231" t="s">
        <v>288</v>
      </c>
      <c r="E43" s="232">
        <v>285.72431999999998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4" t="s">
        <v>292</v>
      </c>
      <c r="S43" s="234" t="s">
        <v>160</v>
      </c>
      <c r="T43" s="235" t="s">
        <v>160</v>
      </c>
      <c r="U43" s="220">
        <v>6.0000000000000001E-3</v>
      </c>
      <c r="V43" s="220">
        <f>ROUND(E43*U43,2)</f>
        <v>1.71</v>
      </c>
      <c r="W43" s="220"/>
      <c r="X43" s="220" t="s">
        <v>194</v>
      </c>
      <c r="Y43" s="220" t="s">
        <v>163</v>
      </c>
      <c r="Z43" s="210"/>
      <c r="AA43" s="210"/>
      <c r="AB43" s="210"/>
      <c r="AC43" s="210"/>
      <c r="AD43" s="210"/>
      <c r="AE43" s="210"/>
      <c r="AF43" s="210"/>
      <c r="AG43" s="210" t="s">
        <v>293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5">
      <c r="A44" s="217"/>
      <c r="B44" s="218"/>
      <c r="C44" s="262" t="s">
        <v>294</v>
      </c>
      <c r="D44" s="260"/>
      <c r="E44" s="260"/>
      <c r="F44" s="260"/>
      <c r="G44" s="26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249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5">
      <c r="A45" s="217"/>
      <c r="B45" s="218"/>
      <c r="C45" s="261" t="s">
        <v>250</v>
      </c>
      <c r="D45" s="254"/>
      <c r="E45" s="255">
        <v>50.82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243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5">
      <c r="A46" s="217"/>
      <c r="B46" s="218"/>
      <c r="C46" s="261" t="s">
        <v>251</v>
      </c>
      <c r="D46" s="254"/>
      <c r="E46" s="255">
        <v>47.12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243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5">
      <c r="A47" s="217"/>
      <c r="B47" s="218"/>
      <c r="C47" s="261" t="s">
        <v>252</v>
      </c>
      <c r="D47" s="254"/>
      <c r="E47" s="255">
        <v>49.55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243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5">
      <c r="A48" s="217"/>
      <c r="B48" s="218"/>
      <c r="C48" s="261" t="s">
        <v>253</v>
      </c>
      <c r="D48" s="254"/>
      <c r="E48" s="255">
        <v>65.87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243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5">
      <c r="A49" s="217"/>
      <c r="B49" s="218"/>
      <c r="C49" s="261" t="s">
        <v>254</v>
      </c>
      <c r="D49" s="254"/>
      <c r="E49" s="255">
        <v>72.37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243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5">
      <c r="A50" s="222" t="s">
        <v>155</v>
      </c>
      <c r="B50" s="223" t="s">
        <v>78</v>
      </c>
      <c r="C50" s="246" t="s">
        <v>79</v>
      </c>
      <c r="D50" s="224"/>
      <c r="E50" s="225"/>
      <c r="F50" s="226"/>
      <c r="G50" s="226">
        <f>SUMIF(AG51:AG51,"&lt;&gt;NOR",G51:G51)</f>
        <v>0</v>
      </c>
      <c r="H50" s="226"/>
      <c r="I50" s="226">
        <f>SUM(I51:I51)</f>
        <v>0</v>
      </c>
      <c r="J50" s="226"/>
      <c r="K50" s="226">
        <f>SUM(K51:K51)</f>
        <v>0</v>
      </c>
      <c r="L50" s="226"/>
      <c r="M50" s="226">
        <f>SUM(M51:M51)</f>
        <v>0</v>
      </c>
      <c r="N50" s="225"/>
      <c r="O50" s="225">
        <f>SUM(O51:O51)</f>
        <v>0.32</v>
      </c>
      <c r="P50" s="225"/>
      <c r="Q50" s="225">
        <f>SUM(Q51:Q51)</f>
        <v>0</v>
      </c>
      <c r="R50" s="226"/>
      <c r="S50" s="226"/>
      <c r="T50" s="227"/>
      <c r="U50" s="221"/>
      <c r="V50" s="221">
        <f>SUM(V51:V51)</f>
        <v>0</v>
      </c>
      <c r="W50" s="221"/>
      <c r="X50" s="221"/>
      <c r="Y50" s="221"/>
      <c r="AG50" t="s">
        <v>156</v>
      </c>
    </row>
    <row r="51" spans="1:60" outlineLevel="1" x14ac:dyDescent="0.25">
      <c r="A51" s="239">
        <v>12</v>
      </c>
      <c r="B51" s="240" t="s">
        <v>295</v>
      </c>
      <c r="C51" s="250" t="s">
        <v>296</v>
      </c>
      <c r="D51" s="241" t="s">
        <v>275</v>
      </c>
      <c r="E51" s="242">
        <v>27.6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1.158E-2</v>
      </c>
      <c r="O51" s="242">
        <f>ROUND(E51*N51,2)</f>
        <v>0.32</v>
      </c>
      <c r="P51" s="242">
        <v>0</v>
      </c>
      <c r="Q51" s="242">
        <f>ROUND(E51*P51,2)</f>
        <v>0</v>
      </c>
      <c r="R51" s="244"/>
      <c r="S51" s="244" t="s">
        <v>193</v>
      </c>
      <c r="T51" s="245" t="s">
        <v>161</v>
      </c>
      <c r="U51" s="220">
        <v>0</v>
      </c>
      <c r="V51" s="220">
        <f>ROUND(E51*U51,2)</f>
        <v>0</v>
      </c>
      <c r="W51" s="220"/>
      <c r="X51" s="220" t="s">
        <v>194</v>
      </c>
      <c r="Y51" s="220" t="s">
        <v>163</v>
      </c>
      <c r="Z51" s="210"/>
      <c r="AA51" s="210"/>
      <c r="AB51" s="210"/>
      <c r="AC51" s="210"/>
      <c r="AD51" s="210"/>
      <c r="AE51" s="210"/>
      <c r="AF51" s="210"/>
      <c r="AG51" s="210" t="s">
        <v>195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x14ac:dyDescent="0.25">
      <c r="A52" s="222" t="s">
        <v>155</v>
      </c>
      <c r="B52" s="223" t="s">
        <v>80</v>
      </c>
      <c r="C52" s="246" t="s">
        <v>81</v>
      </c>
      <c r="D52" s="224"/>
      <c r="E52" s="225"/>
      <c r="F52" s="226"/>
      <c r="G52" s="226">
        <f>SUMIF(AG53:AG54,"&lt;&gt;NOR",G53:G54)</f>
        <v>0</v>
      </c>
      <c r="H52" s="226"/>
      <c r="I52" s="226">
        <f>SUM(I53:I54)</f>
        <v>0</v>
      </c>
      <c r="J52" s="226"/>
      <c r="K52" s="226">
        <f>SUM(K53:K54)</f>
        <v>0</v>
      </c>
      <c r="L52" s="226"/>
      <c r="M52" s="226">
        <f>SUM(M53:M54)</f>
        <v>0</v>
      </c>
      <c r="N52" s="225"/>
      <c r="O52" s="225">
        <f>SUM(O53:O54)</f>
        <v>0.31</v>
      </c>
      <c r="P52" s="225"/>
      <c r="Q52" s="225">
        <f>SUM(Q53:Q54)</f>
        <v>0</v>
      </c>
      <c r="R52" s="226"/>
      <c r="S52" s="226"/>
      <c r="T52" s="227"/>
      <c r="U52" s="221"/>
      <c r="V52" s="221">
        <f>SUM(V53:V54)</f>
        <v>17.53</v>
      </c>
      <c r="W52" s="221"/>
      <c r="X52" s="221"/>
      <c r="Y52" s="221"/>
      <c r="AG52" t="s">
        <v>156</v>
      </c>
    </row>
    <row r="53" spans="1:60" ht="30.6" outlineLevel="1" x14ac:dyDescent="0.25">
      <c r="A53" s="229">
        <v>13</v>
      </c>
      <c r="B53" s="230" t="s">
        <v>297</v>
      </c>
      <c r="C53" s="247" t="s">
        <v>298</v>
      </c>
      <c r="D53" s="231" t="s">
        <v>275</v>
      </c>
      <c r="E53" s="232">
        <v>25.41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2">
        <v>1.201E-2</v>
      </c>
      <c r="O53" s="232">
        <f>ROUND(E53*N53,2)</f>
        <v>0.31</v>
      </c>
      <c r="P53" s="232">
        <v>0</v>
      </c>
      <c r="Q53" s="232">
        <f>ROUND(E53*P53,2)</f>
        <v>0</v>
      </c>
      <c r="R53" s="234" t="s">
        <v>299</v>
      </c>
      <c r="S53" s="234" t="s">
        <v>160</v>
      </c>
      <c r="T53" s="235" t="s">
        <v>160</v>
      </c>
      <c r="U53" s="220">
        <v>0.69</v>
      </c>
      <c r="V53" s="220">
        <f>ROUND(E53*U53,2)</f>
        <v>17.53</v>
      </c>
      <c r="W53" s="220"/>
      <c r="X53" s="220" t="s">
        <v>194</v>
      </c>
      <c r="Y53" s="220" t="s">
        <v>163</v>
      </c>
      <c r="Z53" s="210"/>
      <c r="AA53" s="210"/>
      <c r="AB53" s="210"/>
      <c r="AC53" s="210"/>
      <c r="AD53" s="210"/>
      <c r="AE53" s="210"/>
      <c r="AF53" s="210"/>
      <c r="AG53" s="210" t="s">
        <v>195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5">
      <c r="A54" s="217"/>
      <c r="B54" s="218"/>
      <c r="C54" s="261" t="s">
        <v>300</v>
      </c>
      <c r="D54" s="254"/>
      <c r="E54" s="255">
        <v>25.41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243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5">
      <c r="A55" s="222" t="s">
        <v>155</v>
      </c>
      <c r="B55" s="223" t="s">
        <v>82</v>
      </c>
      <c r="C55" s="246" t="s">
        <v>83</v>
      </c>
      <c r="D55" s="224"/>
      <c r="E55" s="225"/>
      <c r="F55" s="226"/>
      <c r="G55" s="226">
        <f>SUMIF(AG56:AG61,"&lt;&gt;NOR",G56:G61)</f>
        <v>0</v>
      </c>
      <c r="H55" s="226"/>
      <c r="I55" s="226">
        <f>SUM(I56:I61)</f>
        <v>0</v>
      </c>
      <c r="J55" s="226"/>
      <c r="K55" s="226">
        <f>SUM(K56:K61)</f>
        <v>0</v>
      </c>
      <c r="L55" s="226"/>
      <c r="M55" s="226">
        <f>SUM(M56:M61)</f>
        <v>0</v>
      </c>
      <c r="N55" s="225"/>
      <c r="O55" s="225">
        <f>SUM(O56:O61)</f>
        <v>0.11</v>
      </c>
      <c r="P55" s="225"/>
      <c r="Q55" s="225">
        <f>SUM(Q56:Q61)</f>
        <v>0</v>
      </c>
      <c r="R55" s="226"/>
      <c r="S55" s="226"/>
      <c r="T55" s="227"/>
      <c r="U55" s="221"/>
      <c r="V55" s="221">
        <f>SUM(V56:V61)</f>
        <v>12</v>
      </c>
      <c r="W55" s="221"/>
      <c r="X55" s="221"/>
      <c r="Y55" s="221"/>
      <c r="AG55" t="s">
        <v>156</v>
      </c>
    </row>
    <row r="56" spans="1:60" outlineLevel="1" x14ac:dyDescent="0.25">
      <c r="A56" s="229">
        <v>14</v>
      </c>
      <c r="B56" s="230" t="s">
        <v>301</v>
      </c>
      <c r="C56" s="247" t="s">
        <v>302</v>
      </c>
      <c r="D56" s="231" t="s">
        <v>303</v>
      </c>
      <c r="E56" s="232">
        <v>3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2">
        <v>4.0000000000000002E-4</v>
      </c>
      <c r="O56" s="232">
        <f>ROUND(E56*N56,2)</f>
        <v>0</v>
      </c>
      <c r="P56" s="232">
        <v>0</v>
      </c>
      <c r="Q56" s="232">
        <f>ROUND(E56*P56,2)</f>
        <v>0</v>
      </c>
      <c r="R56" s="234" t="s">
        <v>299</v>
      </c>
      <c r="S56" s="234" t="s">
        <v>160</v>
      </c>
      <c r="T56" s="235" t="s">
        <v>160</v>
      </c>
      <c r="U56" s="220">
        <v>4</v>
      </c>
      <c r="V56" s="220">
        <f>ROUND(E56*U56,2)</f>
        <v>12</v>
      </c>
      <c r="W56" s="220"/>
      <c r="X56" s="220" t="s">
        <v>194</v>
      </c>
      <c r="Y56" s="220" t="s">
        <v>163</v>
      </c>
      <c r="Z56" s="210"/>
      <c r="AA56" s="210"/>
      <c r="AB56" s="210"/>
      <c r="AC56" s="210"/>
      <c r="AD56" s="210"/>
      <c r="AE56" s="210"/>
      <c r="AF56" s="210"/>
      <c r="AG56" s="210" t="s">
        <v>195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5">
      <c r="A57" s="217"/>
      <c r="B57" s="218"/>
      <c r="C57" s="262" t="s">
        <v>304</v>
      </c>
      <c r="D57" s="260"/>
      <c r="E57" s="260"/>
      <c r="F57" s="260"/>
      <c r="G57" s="26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249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37" t="str">
        <f>C57</f>
        <v>osazení hmoždinek, nanesení těsnicího tmelu, vložení roštu, osazení tělesa světlíku a přišroubování, montáž zápachové uzávěrky,</v>
      </c>
      <c r="BB57" s="210"/>
      <c r="BC57" s="210"/>
      <c r="BD57" s="210"/>
      <c r="BE57" s="210"/>
      <c r="BF57" s="210"/>
      <c r="BG57" s="210"/>
      <c r="BH57" s="210"/>
    </row>
    <row r="58" spans="1:60" outlineLevel="2" x14ac:dyDescent="0.25">
      <c r="A58" s="217"/>
      <c r="B58" s="218"/>
      <c r="C58" s="261" t="s">
        <v>305</v>
      </c>
      <c r="D58" s="254"/>
      <c r="E58" s="255">
        <v>3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243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0.399999999999999" outlineLevel="1" x14ac:dyDescent="0.25">
      <c r="A59" s="229">
        <v>15</v>
      </c>
      <c r="B59" s="230" t="s">
        <v>306</v>
      </c>
      <c r="C59" s="247" t="s">
        <v>307</v>
      </c>
      <c r="D59" s="231" t="s">
        <v>303</v>
      </c>
      <c r="E59" s="232">
        <v>3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2">
        <v>3.5999999999999997E-2</v>
      </c>
      <c r="O59" s="232">
        <f>ROUND(E59*N59,2)</f>
        <v>0.11</v>
      </c>
      <c r="P59" s="232">
        <v>0</v>
      </c>
      <c r="Q59" s="232">
        <f>ROUND(E59*P59,2)</f>
        <v>0</v>
      </c>
      <c r="R59" s="234" t="s">
        <v>239</v>
      </c>
      <c r="S59" s="234" t="s">
        <v>160</v>
      </c>
      <c r="T59" s="235" t="s">
        <v>160</v>
      </c>
      <c r="U59" s="220">
        <v>0</v>
      </c>
      <c r="V59" s="220">
        <f>ROUND(E59*U59,2)</f>
        <v>0</v>
      </c>
      <c r="W59" s="220"/>
      <c r="X59" s="220" t="s">
        <v>240</v>
      </c>
      <c r="Y59" s="220" t="s">
        <v>163</v>
      </c>
      <c r="Z59" s="210"/>
      <c r="AA59" s="210"/>
      <c r="AB59" s="210"/>
      <c r="AC59" s="210"/>
      <c r="AD59" s="210"/>
      <c r="AE59" s="210"/>
      <c r="AF59" s="210"/>
      <c r="AG59" s="210" t="s">
        <v>241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5">
      <c r="A60" s="217"/>
      <c r="B60" s="218"/>
      <c r="C60" s="248" t="s">
        <v>308</v>
      </c>
      <c r="D60" s="236"/>
      <c r="E60" s="236"/>
      <c r="F60" s="236"/>
      <c r="G60" s="236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166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5">
      <c r="A61" s="217"/>
      <c r="B61" s="218"/>
      <c r="C61" s="261" t="s">
        <v>305</v>
      </c>
      <c r="D61" s="254"/>
      <c r="E61" s="255">
        <v>3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243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5">
      <c r="A62" s="222" t="s">
        <v>155</v>
      </c>
      <c r="B62" s="223" t="s">
        <v>84</v>
      </c>
      <c r="C62" s="246" t="s">
        <v>85</v>
      </c>
      <c r="D62" s="224"/>
      <c r="E62" s="225"/>
      <c r="F62" s="226"/>
      <c r="G62" s="226">
        <f>SUMIF(AG63:AG66,"&lt;&gt;NOR",G63:G66)</f>
        <v>0</v>
      </c>
      <c r="H62" s="226"/>
      <c r="I62" s="226">
        <f>SUM(I63:I66)</f>
        <v>0</v>
      </c>
      <c r="J62" s="226"/>
      <c r="K62" s="226">
        <f>SUM(K63:K66)</f>
        <v>0</v>
      </c>
      <c r="L62" s="226"/>
      <c r="M62" s="226">
        <f>SUM(M63:M66)</f>
        <v>0</v>
      </c>
      <c r="N62" s="225"/>
      <c r="O62" s="225">
        <f>SUM(O63:O66)</f>
        <v>0.69</v>
      </c>
      <c r="P62" s="225"/>
      <c r="Q62" s="225">
        <f>SUM(Q63:Q66)</f>
        <v>0</v>
      </c>
      <c r="R62" s="226"/>
      <c r="S62" s="226"/>
      <c r="T62" s="227"/>
      <c r="U62" s="221"/>
      <c r="V62" s="221">
        <f>SUM(V63:V66)</f>
        <v>2.52</v>
      </c>
      <c r="W62" s="221"/>
      <c r="X62" s="221"/>
      <c r="Y62" s="221"/>
      <c r="AG62" t="s">
        <v>156</v>
      </c>
    </row>
    <row r="63" spans="1:60" outlineLevel="1" x14ac:dyDescent="0.25">
      <c r="A63" s="229">
        <v>16</v>
      </c>
      <c r="B63" s="230" t="s">
        <v>309</v>
      </c>
      <c r="C63" s="247" t="s">
        <v>310</v>
      </c>
      <c r="D63" s="231" t="s">
        <v>275</v>
      </c>
      <c r="E63" s="232">
        <v>5.6028000000000002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2">
        <v>0.1231</v>
      </c>
      <c r="O63" s="232">
        <f>ROUND(E63*N63,2)</f>
        <v>0.69</v>
      </c>
      <c r="P63" s="232">
        <v>0</v>
      </c>
      <c r="Q63" s="232">
        <f>ROUND(E63*P63,2)</f>
        <v>0</v>
      </c>
      <c r="R63" s="234" t="s">
        <v>299</v>
      </c>
      <c r="S63" s="234" t="s">
        <v>160</v>
      </c>
      <c r="T63" s="235" t="s">
        <v>160</v>
      </c>
      <c r="U63" s="220">
        <v>0.45</v>
      </c>
      <c r="V63" s="220">
        <f>ROUND(E63*U63,2)</f>
        <v>2.52</v>
      </c>
      <c r="W63" s="220"/>
      <c r="X63" s="220" t="s">
        <v>194</v>
      </c>
      <c r="Y63" s="220" t="s">
        <v>163</v>
      </c>
      <c r="Z63" s="210"/>
      <c r="AA63" s="210"/>
      <c r="AB63" s="210"/>
      <c r="AC63" s="210"/>
      <c r="AD63" s="210"/>
      <c r="AE63" s="210"/>
      <c r="AF63" s="210"/>
      <c r="AG63" s="210" t="s">
        <v>195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1" outlineLevel="2" x14ac:dyDescent="0.25">
      <c r="A64" s="217"/>
      <c r="B64" s="218"/>
      <c r="C64" s="262" t="s">
        <v>311</v>
      </c>
      <c r="D64" s="260"/>
      <c r="E64" s="260"/>
      <c r="F64" s="260"/>
      <c r="G64" s="26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249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37" t="str">
        <f>C64</f>
        <v>na zdivu jako podklad např. pod izolaci, na parapetech z prefabrikovaných dílců, pod oplechování apod., vodorovný nebo ve spádu do 15°, hlazený dřevěným hladítkem,</v>
      </c>
      <c r="BB64" s="210"/>
      <c r="BC64" s="210"/>
      <c r="BD64" s="210"/>
      <c r="BE64" s="210"/>
      <c r="BF64" s="210"/>
      <c r="BG64" s="210"/>
      <c r="BH64" s="210"/>
    </row>
    <row r="65" spans="1:60" outlineLevel="2" x14ac:dyDescent="0.25">
      <c r="A65" s="217"/>
      <c r="B65" s="218"/>
      <c r="C65" s="261" t="s">
        <v>312</v>
      </c>
      <c r="D65" s="254"/>
      <c r="E65" s="255">
        <v>2.41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243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5">
      <c r="A66" s="217"/>
      <c r="B66" s="218"/>
      <c r="C66" s="261" t="s">
        <v>313</v>
      </c>
      <c r="D66" s="254"/>
      <c r="E66" s="255">
        <v>3.19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243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5">
      <c r="A67" s="222" t="s">
        <v>155</v>
      </c>
      <c r="B67" s="223" t="s">
        <v>86</v>
      </c>
      <c r="C67" s="246" t="s">
        <v>87</v>
      </c>
      <c r="D67" s="224"/>
      <c r="E67" s="225"/>
      <c r="F67" s="226"/>
      <c r="G67" s="226">
        <f>SUMIF(AG68:AG69,"&lt;&gt;NOR",G68:G69)</f>
        <v>0</v>
      </c>
      <c r="H67" s="226"/>
      <c r="I67" s="226">
        <f>SUM(I68:I69)</f>
        <v>0</v>
      </c>
      <c r="J67" s="226"/>
      <c r="K67" s="226">
        <f>SUM(K68:K69)</f>
        <v>0</v>
      </c>
      <c r="L67" s="226"/>
      <c r="M67" s="226">
        <f>SUM(M68:M69)</f>
        <v>0</v>
      </c>
      <c r="N67" s="225"/>
      <c r="O67" s="225">
        <f>SUM(O68:O69)</f>
        <v>0.1</v>
      </c>
      <c r="P67" s="225"/>
      <c r="Q67" s="225">
        <f>SUM(Q68:Q69)</f>
        <v>0</v>
      </c>
      <c r="R67" s="226"/>
      <c r="S67" s="226"/>
      <c r="T67" s="227"/>
      <c r="U67" s="221"/>
      <c r="V67" s="221">
        <f>SUM(V68:V69)</f>
        <v>5.29</v>
      </c>
      <c r="W67" s="221"/>
      <c r="X67" s="221"/>
      <c r="Y67" s="221"/>
      <c r="AG67" t="s">
        <v>156</v>
      </c>
    </row>
    <row r="68" spans="1:60" ht="20.399999999999999" outlineLevel="1" x14ac:dyDescent="0.25">
      <c r="A68" s="229">
        <v>17</v>
      </c>
      <c r="B68" s="230" t="s">
        <v>314</v>
      </c>
      <c r="C68" s="247" t="s">
        <v>315</v>
      </c>
      <c r="D68" s="231" t="s">
        <v>275</v>
      </c>
      <c r="E68" s="232">
        <v>10.584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2">
        <v>9.6500000000000006E-3</v>
      </c>
      <c r="O68" s="232">
        <f>ROUND(E68*N68,2)</f>
        <v>0.1</v>
      </c>
      <c r="P68" s="232">
        <v>0</v>
      </c>
      <c r="Q68" s="232">
        <f>ROUND(E68*P68,2)</f>
        <v>0</v>
      </c>
      <c r="R68" s="234" t="s">
        <v>299</v>
      </c>
      <c r="S68" s="234" t="s">
        <v>160</v>
      </c>
      <c r="T68" s="235" t="s">
        <v>160</v>
      </c>
      <c r="U68" s="220">
        <v>0.5</v>
      </c>
      <c r="V68" s="220">
        <f>ROUND(E68*U68,2)</f>
        <v>5.29</v>
      </c>
      <c r="W68" s="220"/>
      <c r="X68" s="220" t="s">
        <v>194</v>
      </c>
      <c r="Y68" s="220" t="s">
        <v>163</v>
      </c>
      <c r="Z68" s="210"/>
      <c r="AA68" s="210"/>
      <c r="AB68" s="210"/>
      <c r="AC68" s="210"/>
      <c r="AD68" s="210"/>
      <c r="AE68" s="210"/>
      <c r="AF68" s="210"/>
      <c r="AG68" s="210" t="s">
        <v>195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5">
      <c r="A69" s="217"/>
      <c r="B69" s="218"/>
      <c r="C69" s="261" t="s">
        <v>316</v>
      </c>
      <c r="D69" s="254"/>
      <c r="E69" s="255">
        <v>10.58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243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5">
      <c r="A70" s="222" t="s">
        <v>155</v>
      </c>
      <c r="B70" s="223" t="s">
        <v>88</v>
      </c>
      <c r="C70" s="246" t="s">
        <v>89</v>
      </c>
      <c r="D70" s="224"/>
      <c r="E70" s="225"/>
      <c r="F70" s="226"/>
      <c r="G70" s="226">
        <f>SUMIF(AG71:AG109,"&lt;&gt;NOR",G71:G109)</f>
        <v>0</v>
      </c>
      <c r="H70" s="226"/>
      <c r="I70" s="226">
        <f>SUM(I71:I109)</f>
        <v>0</v>
      </c>
      <c r="J70" s="226"/>
      <c r="K70" s="226">
        <f>SUM(K71:K109)</f>
        <v>0</v>
      </c>
      <c r="L70" s="226"/>
      <c r="M70" s="226">
        <f>SUM(M71:M109)</f>
        <v>0</v>
      </c>
      <c r="N70" s="225"/>
      <c r="O70" s="225">
        <f>SUM(O71:O109)</f>
        <v>101.89999999999998</v>
      </c>
      <c r="P70" s="225"/>
      <c r="Q70" s="225">
        <f>SUM(Q71:Q109)</f>
        <v>12.22</v>
      </c>
      <c r="R70" s="226"/>
      <c r="S70" s="226"/>
      <c r="T70" s="227"/>
      <c r="U70" s="221"/>
      <c r="V70" s="221">
        <f>SUM(V71:V109)</f>
        <v>99.55</v>
      </c>
      <c r="W70" s="221"/>
      <c r="X70" s="221"/>
      <c r="Y70" s="221"/>
      <c r="AG70" t="s">
        <v>156</v>
      </c>
    </row>
    <row r="71" spans="1:60" ht="20.399999999999999" outlineLevel="1" x14ac:dyDescent="0.25">
      <c r="A71" s="229">
        <v>18</v>
      </c>
      <c r="B71" s="230" t="s">
        <v>317</v>
      </c>
      <c r="C71" s="247" t="s">
        <v>318</v>
      </c>
      <c r="D71" s="231" t="s">
        <v>275</v>
      </c>
      <c r="E71" s="232">
        <v>54.3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2">
        <v>0</v>
      </c>
      <c r="O71" s="232">
        <f>ROUND(E71*N71,2)</f>
        <v>0</v>
      </c>
      <c r="P71" s="232">
        <v>0.22500000000000001</v>
      </c>
      <c r="Q71" s="232">
        <f>ROUND(E71*P71,2)</f>
        <v>12.22</v>
      </c>
      <c r="R71" s="234" t="s">
        <v>319</v>
      </c>
      <c r="S71" s="234" t="s">
        <v>160</v>
      </c>
      <c r="T71" s="235" t="s">
        <v>160</v>
      </c>
      <c r="U71" s="220">
        <v>0.14199999999999999</v>
      </c>
      <c r="V71" s="220">
        <f>ROUND(E71*U71,2)</f>
        <v>7.71</v>
      </c>
      <c r="W71" s="220"/>
      <c r="X71" s="220" t="s">
        <v>194</v>
      </c>
      <c r="Y71" s="220" t="s">
        <v>163</v>
      </c>
      <c r="Z71" s="210"/>
      <c r="AA71" s="210"/>
      <c r="AB71" s="210"/>
      <c r="AC71" s="210"/>
      <c r="AD71" s="210"/>
      <c r="AE71" s="210"/>
      <c r="AF71" s="210"/>
      <c r="AG71" s="210" t="s">
        <v>195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5">
      <c r="A72" s="217"/>
      <c r="B72" s="218"/>
      <c r="C72" s="262" t="s">
        <v>320</v>
      </c>
      <c r="D72" s="260"/>
      <c r="E72" s="260"/>
      <c r="F72" s="260"/>
      <c r="G72" s="26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249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5">
      <c r="A73" s="217"/>
      <c r="B73" s="218"/>
      <c r="C73" s="261" t="s">
        <v>321</v>
      </c>
      <c r="D73" s="254"/>
      <c r="E73" s="255">
        <v>54.3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243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0.399999999999999" outlineLevel="1" x14ac:dyDescent="0.25">
      <c r="A74" s="229">
        <v>19</v>
      </c>
      <c r="B74" s="230" t="s">
        <v>322</v>
      </c>
      <c r="C74" s="247" t="s">
        <v>323</v>
      </c>
      <c r="D74" s="231" t="s">
        <v>275</v>
      </c>
      <c r="E74" s="232">
        <v>145.63499999999999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2">
        <v>0</v>
      </c>
      <c r="O74" s="232">
        <f>ROUND(E74*N74,2)</f>
        <v>0</v>
      </c>
      <c r="P74" s="232">
        <v>0</v>
      </c>
      <c r="Q74" s="232">
        <f>ROUND(E74*P74,2)</f>
        <v>0</v>
      </c>
      <c r="R74" s="234"/>
      <c r="S74" s="234" t="s">
        <v>193</v>
      </c>
      <c r="T74" s="235" t="s">
        <v>161</v>
      </c>
      <c r="U74" s="220">
        <v>0</v>
      </c>
      <c r="V74" s="220">
        <f>ROUND(E74*U74,2)</f>
        <v>0</v>
      </c>
      <c r="W74" s="220"/>
      <c r="X74" s="220" t="s">
        <v>194</v>
      </c>
      <c r="Y74" s="220" t="s">
        <v>163</v>
      </c>
      <c r="Z74" s="210"/>
      <c r="AA74" s="210"/>
      <c r="AB74" s="210"/>
      <c r="AC74" s="210"/>
      <c r="AD74" s="210"/>
      <c r="AE74" s="210"/>
      <c r="AF74" s="210"/>
      <c r="AG74" s="210" t="s">
        <v>195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5">
      <c r="A75" s="217"/>
      <c r="B75" s="218"/>
      <c r="C75" s="261" t="s">
        <v>324</v>
      </c>
      <c r="D75" s="254"/>
      <c r="E75" s="255">
        <v>57.02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243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5">
      <c r="A76" s="217"/>
      <c r="B76" s="218"/>
      <c r="C76" s="261" t="s">
        <v>325</v>
      </c>
      <c r="D76" s="254"/>
      <c r="E76" s="255">
        <v>70.25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243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5">
      <c r="A77" s="217"/>
      <c r="B77" s="218"/>
      <c r="C77" s="261" t="s">
        <v>326</v>
      </c>
      <c r="D77" s="254"/>
      <c r="E77" s="255">
        <v>18.38</v>
      </c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243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29">
        <v>20</v>
      </c>
      <c r="B78" s="230" t="s">
        <v>327</v>
      </c>
      <c r="C78" s="247" t="s">
        <v>328</v>
      </c>
      <c r="D78" s="231" t="s">
        <v>275</v>
      </c>
      <c r="E78" s="232">
        <v>88.62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2">
        <v>5.0000000000000001E-4</v>
      </c>
      <c r="O78" s="232">
        <f>ROUND(E78*N78,2)</f>
        <v>0.04</v>
      </c>
      <c r="P78" s="232">
        <v>0</v>
      </c>
      <c r="Q78" s="232">
        <f>ROUND(E78*P78,2)</f>
        <v>0</v>
      </c>
      <c r="R78" s="234" t="s">
        <v>329</v>
      </c>
      <c r="S78" s="234" t="s">
        <v>160</v>
      </c>
      <c r="T78" s="235" t="s">
        <v>160</v>
      </c>
      <c r="U78" s="220">
        <v>9.4E-2</v>
      </c>
      <c r="V78" s="220">
        <f>ROUND(E78*U78,2)</f>
        <v>8.33</v>
      </c>
      <c r="W78" s="220"/>
      <c r="X78" s="220" t="s">
        <v>194</v>
      </c>
      <c r="Y78" s="220" t="s">
        <v>163</v>
      </c>
      <c r="Z78" s="210"/>
      <c r="AA78" s="210"/>
      <c r="AB78" s="210"/>
      <c r="AC78" s="210"/>
      <c r="AD78" s="210"/>
      <c r="AE78" s="210"/>
      <c r="AF78" s="210"/>
      <c r="AG78" s="210" t="s">
        <v>195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5">
      <c r="A79" s="217"/>
      <c r="B79" s="218"/>
      <c r="C79" s="261" t="s">
        <v>330</v>
      </c>
      <c r="D79" s="254"/>
      <c r="E79" s="255">
        <v>70.25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243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5">
      <c r="A80" s="217"/>
      <c r="B80" s="218"/>
      <c r="C80" s="261" t="s">
        <v>326</v>
      </c>
      <c r="D80" s="254"/>
      <c r="E80" s="255">
        <v>18.38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243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0.399999999999999" outlineLevel="1" x14ac:dyDescent="0.25">
      <c r="A81" s="229">
        <v>21</v>
      </c>
      <c r="B81" s="230" t="s">
        <v>331</v>
      </c>
      <c r="C81" s="247" t="s">
        <v>332</v>
      </c>
      <c r="D81" s="231" t="s">
        <v>275</v>
      </c>
      <c r="E81" s="232">
        <v>57.015000000000001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2">
        <v>0.3024</v>
      </c>
      <c r="O81" s="232">
        <f>ROUND(E81*N81,2)</f>
        <v>17.239999999999998</v>
      </c>
      <c r="P81" s="232">
        <v>0</v>
      </c>
      <c r="Q81" s="232">
        <f>ROUND(E81*P81,2)</f>
        <v>0</v>
      </c>
      <c r="R81" s="234" t="s">
        <v>319</v>
      </c>
      <c r="S81" s="234" t="s">
        <v>160</v>
      </c>
      <c r="T81" s="235" t="s">
        <v>160</v>
      </c>
      <c r="U81" s="220">
        <v>2.5000000000000001E-2</v>
      </c>
      <c r="V81" s="220">
        <f>ROUND(E81*U81,2)</f>
        <v>1.43</v>
      </c>
      <c r="W81" s="220"/>
      <c r="X81" s="220" t="s">
        <v>194</v>
      </c>
      <c r="Y81" s="220" t="s">
        <v>163</v>
      </c>
      <c r="Z81" s="210"/>
      <c r="AA81" s="210"/>
      <c r="AB81" s="210"/>
      <c r="AC81" s="210"/>
      <c r="AD81" s="210"/>
      <c r="AE81" s="210"/>
      <c r="AF81" s="210"/>
      <c r="AG81" s="210" t="s">
        <v>195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5">
      <c r="A82" s="217"/>
      <c r="B82" s="218"/>
      <c r="C82" s="261" t="s">
        <v>324</v>
      </c>
      <c r="D82" s="254"/>
      <c r="E82" s="255">
        <v>57.02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243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0.399999999999999" outlineLevel="1" x14ac:dyDescent="0.25">
      <c r="A83" s="229">
        <v>22</v>
      </c>
      <c r="B83" s="230" t="s">
        <v>333</v>
      </c>
      <c r="C83" s="247" t="s">
        <v>334</v>
      </c>
      <c r="D83" s="231" t="s">
        <v>275</v>
      </c>
      <c r="E83" s="232">
        <v>145.63499999999999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2">
        <v>0.378</v>
      </c>
      <c r="O83" s="232">
        <f>ROUND(E83*N83,2)</f>
        <v>55.05</v>
      </c>
      <c r="P83" s="232">
        <v>0</v>
      </c>
      <c r="Q83" s="232">
        <f>ROUND(E83*P83,2)</f>
        <v>0</v>
      </c>
      <c r="R83" s="234" t="s">
        <v>319</v>
      </c>
      <c r="S83" s="234" t="s">
        <v>160</v>
      </c>
      <c r="T83" s="235" t="s">
        <v>160</v>
      </c>
      <c r="U83" s="220">
        <v>2.5999999999999999E-2</v>
      </c>
      <c r="V83" s="220">
        <f>ROUND(E83*U83,2)</f>
        <v>3.79</v>
      </c>
      <c r="W83" s="220"/>
      <c r="X83" s="220" t="s">
        <v>194</v>
      </c>
      <c r="Y83" s="220" t="s">
        <v>163</v>
      </c>
      <c r="Z83" s="210"/>
      <c r="AA83" s="210"/>
      <c r="AB83" s="210"/>
      <c r="AC83" s="210"/>
      <c r="AD83" s="210"/>
      <c r="AE83" s="210"/>
      <c r="AF83" s="210"/>
      <c r="AG83" s="210" t="s">
        <v>195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5">
      <c r="A84" s="217"/>
      <c r="B84" s="218"/>
      <c r="C84" s="261" t="s">
        <v>324</v>
      </c>
      <c r="D84" s="254"/>
      <c r="E84" s="255">
        <v>57.02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243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5">
      <c r="A85" s="217"/>
      <c r="B85" s="218"/>
      <c r="C85" s="261" t="s">
        <v>325</v>
      </c>
      <c r="D85" s="254"/>
      <c r="E85" s="255">
        <v>70.25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243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5">
      <c r="A86" s="217"/>
      <c r="B86" s="218"/>
      <c r="C86" s="261" t="s">
        <v>326</v>
      </c>
      <c r="D86" s="254"/>
      <c r="E86" s="255">
        <v>18.38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243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29">
        <v>23</v>
      </c>
      <c r="B87" s="230" t="s">
        <v>335</v>
      </c>
      <c r="C87" s="247" t="s">
        <v>336</v>
      </c>
      <c r="D87" s="231" t="s">
        <v>275</v>
      </c>
      <c r="E87" s="232">
        <v>18.375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2">
        <v>0.20202000000000001</v>
      </c>
      <c r="O87" s="232">
        <f>ROUND(E87*N87,2)</f>
        <v>3.71</v>
      </c>
      <c r="P87" s="232">
        <v>0</v>
      </c>
      <c r="Q87" s="232">
        <f>ROUND(E87*P87,2)</f>
        <v>0</v>
      </c>
      <c r="R87" s="234" t="s">
        <v>319</v>
      </c>
      <c r="S87" s="234" t="s">
        <v>160</v>
      </c>
      <c r="T87" s="235" t="s">
        <v>160</v>
      </c>
      <c r="U87" s="220">
        <v>0.41</v>
      </c>
      <c r="V87" s="220">
        <f>ROUND(E87*U87,2)</f>
        <v>7.53</v>
      </c>
      <c r="W87" s="220"/>
      <c r="X87" s="220" t="s">
        <v>194</v>
      </c>
      <c r="Y87" s="220" t="s">
        <v>163</v>
      </c>
      <c r="Z87" s="210"/>
      <c r="AA87" s="210"/>
      <c r="AB87" s="210"/>
      <c r="AC87" s="210"/>
      <c r="AD87" s="210"/>
      <c r="AE87" s="210"/>
      <c r="AF87" s="210"/>
      <c r="AG87" s="210" t="s">
        <v>195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5">
      <c r="A88" s="217"/>
      <c r="B88" s="218"/>
      <c r="C88" s="261" t="s">
        <v>337</v>
      </c>
      <c r="D88" s="254"/>
      <c r="E88" s="255">
        <v>18.38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243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29">
        <v>24</v>
      </c>
      <c r="B89" s="230" t="s">
        <v>338</v>
      </c>
      <c r="C89" s="247" t="s">
        <v>339</v>
      </c>
      <c r="D89" s="231" t="s">
        <v>303</v>
      </c>
      <c r="E89" s="232">
        <v>62.62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2">
        <v>2.7E-2</v>
      </c>
      <c r="O89" s="232">
        <f>ROUND(E89*N89,2)</f>
        <v>1.69</v>
      </c>
      <c r="P89" s="232">
        <v>0</v>
      </c>
      <c r="Q89" s="232">
        <f>ROUND(E89*P89,2)</f>
        <v>0</v>
      </c>
      <c r="R89" s="234" t="s">
        <v>239</v>
      </c>
      <c r="S89" s="234" t="s">
        <v>160</v>
      </c>
      <c r="T89" s="235" t="s">
        <v>160</v>
      </c>
      <c r="U89" s="220">
        <v>0</v>
      </c>
      <c r="V89" s="220">
        <f>ROUND(E89*U89,2)</f>
        <v>0</v>
      </c>
      <c r="W89" s="220"/>
      <c r="X89" s="220" t="s">
        <v>240</v>
      </c>
      <c r="Y89" s="220" t="s">
        <v>163</v>
      </c>
      <c r="Z89" s="210"/>
      <c r="AA89" s="210"/>
      <c r="AB89" s="210"/>
      <c r="AC89" s="210"/>
      <c r="AD89" s="210"/>
      <c r="AE89" s="210"/>
      <c r="AF89" s="210"/>
      <c r="AG89" s="210" t="s">
        <v>241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5">
      <c r="A90" s="217"/>
      <c r="B90" s="218"/>
      <c r="C90" s="261" t="s">
        <v>340</v>
      </c>
      <c r="D90" s="254"/>
      <c r="E90" s="255">
        <v>62.62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243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29">
        <v>25</v>
      </c>
      <c r="B91" s="230" t="s">
        <v>341</v>
      </c>
      <c r="C91" s="247" t="s">
        <v>342</v>
      </c>
      <c r="D91" s="231" t="s">
        <v>275</v>
      </c>
      <c r="E91" s="232">
        <v>73.59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2">
        <v>0.12959999999999999</v>
      </c>
      <c r="O91" s="232">
        <f>ROUND(E91*N91,2)</f>
        <v>9.5399999999999991</v>
      </c>
      <c r="P91" s="232">
        <v>0</v>
      </c>
      <c r="Q91" s="232">
        <f>ROUND(E91*P91,2)</f>
        <v>0</v>
      </c>
      <c r="R91" s="234" t="s">
        <v>239</v>
      </c>
      <c r="S91" s="234" t="s">
        <v>160</v>
      </c>
      <c r="T91" s="235" t="s">
        <v>160</v>
      </c>
      <c r="U91" s="220">
        <v>0</v>
      </c>
      <c r="V91" s="220">
        <f>ROUND(E91*U91,2)</f>
        <v>0</v>
      </c>
      <c r="W91" s="220"/>
      <c r="X91" s="220" t="s">
        <v>240</v>
      </c>
      <c r="Y91" s="220" t="s">
        <v>163</v>
      </c>
      <c r="Z91" s="210"/>
      <c r="AA91" s="210"/>
      <c r="AB91" s="210"/>
      <c r="AC91" s="210"/>
      <c r="AD91" s="210"/>
      <c r="AE91" s="210"/>
      <c r="AF91" s="210"/>
      <c r="AG91" s="210" t="s">
        <v>241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5">
      <c r="A92" s="217"/>
      <c r="B92" s="218"/>
      <c r="C92" s="261" t="s">
        <v>343</v>
      </c>
      <c r="D92" s="254"/>
      <c r="E92" s="255">
        <v>73.59</v>
      </c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243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29">
        <v>26</v>
      </c>
      <c r="B93" s="230" t="s">
        <v>344</v>
      </c>
      <c r="C93" s="247" t="s">
        <v>345</v>
      </c>
      <c r="D93" s="231" t="s">
        <v>275</v>
      </c>
      <c r="E93" s="232">
        <v>11.403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2">
        <v>0.17280000000000001</v>
      </c>
      <c r="O93" s="232">
        <f>ROUND(E93*N93,2)</f>
        <v>1.97</v>
      </c>
      <c r="P93" s="232">
        <v>0</v>
      </c>
      <c r="Q93" s="232">
        <f>ROUND(E93*P93,2)</f>
        <v>0</v>
      </c>
      <c r="R93" s="234" t="s">
        <v>239</v>
      </c>
      <c r="S93" s="234" t="s">
        <v>160</v>
      </c>
      <c r="T93" s="235" t="s">
        <v>160</v>
      </c>
      <c r="U93" s="220">
        <v>0</v>
      </c>
      <c r="V93" s="220">
        <f>ROUND(E93*U93,2)</f>
        <v>0</v>
      </c>
      <c r="W93" s="220"/>
      <c r="X93" s="220" t="s">
        <v>240</v>
      </c>
      <c r="Y93" s="220" t="s">
        <v>163</v>
      </c>
      <c r="Z93" s="210"/>
      <c r="AA93" s="210"/>
      <c r="AB93" s="210"/>
      <c r="AC93" s="210"/>
      <c r="AD93" s="210"/>
      <c r="AE93" s="210"/>
      <c r="AF93" s="210"/>
      <c r="AG93" s="210" t="s">
        <v>241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5">
      <c r="A94" s="217"/>
      <c r="B94" s="218"/>
      <c r="C94" s="261" t="s">
        <v>346</v>
      </c>
      <c r="D94" s="254"/>
      <c r="E94" s="255">
        <v>11.4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243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29">
        <v>27</v>
      </c>
      <c r="B95" s="230" t="s">
        <v>347</v>
      </c>
      <c r="C95" s="247" t="s">
        <v>348</v>
      </c>
      <c r="D95" s="231" t="s">
        <v>275</v>
      </c>
      <c r="E95" s="232">
        <v>70.245000000000005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2">
        <v>7.3899999999999993E-2</v>
      </c>
      <c r="O95" s="232">
        <f>ROUND(E95*N95,2)</f>
        <v>5.19</v>
      </c>
      <c r="P95" s="232">
        <v>0</v>
      </c>
      <c r="Q95" s="232">
        <f>ROUND(E95*P95,2)</f>
        <v>0</v>
      </c>
      <c r="R95" s="234" t="s">
        <v>319</v>
      </c>
      <c r="S95" s="234" t="s">
        <v>160</v>
      </c>
      <c r="T95" s="235" t="s">
        <v>160</v>
      </c>
      <c r="U95" s="220">
        <v>0.45200000000000001</v>
      </c>
      <c r="V95" s="220">
        <f>ROUND(E95*U95,2)</f>
        <v>31.75</v>
      </c>
      <c r="W95" s="220"/>
      <c r="X95" s="220" t="s">
        <v>194</v>
      </c>
      <c r="Y95" s="220" t="s">
        <v>163</v>
      </c>
      <c r="Z95" s="210"/>
      <c r="AA95" s="210"/>
      <c r="AB95" s="210"/>
      <c r="AC95" s="210"/>
      <c r="AD95" s="210"/>
      <c r="AE95" s="210"/>
      <c r="AF95" s="210"/>
      <c r="AG95" s="210" t="s">
        <v>195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ht="21" outlineLevel="2" x14ac:dyDescent="0.25">
      <c r="A96" s="217"/>
      <c r="B96" s="218"/>
      <c r="C96" s="262" t="s">
        <v>349</v>
      </c>
      <c r="D96" s="260"/>
      <c r="E96" s="260"/>
      <c r="F96" s="260"/>
      <c r="G96" s="26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249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37" t="str">
        <f>C96</f>
        <v>s provedením lože z kameniva drceného, s vyplněním spár, s dvojitým hutněním a se smetením přebytečného materiálu na krajnici. S dodáním hmot pro lože a výplň spár.</v>
      </c>
      <c r="BB96" s="210"/>
      <c r="BC96" s="210"/>
      <c r="BD96" s="210"/>
      <c r="BE96" s="210"/>
      <c r="BF96" s="210"/>
      <c r="BG96" s="210"/>
      <c r="BH96" s="210"/>
    </row>
    <row r="97" spans="1:60" outlineLevel="2" x14ac:dyDescent="0.25">
      <c r="A97" s="217"/>
      <c r="B97" s="218"/>
      <c r="C97" s="261" t="s">
        <v>330</v>
      </c>
      <c r="D97" s="254"/>
      <c r="E97" s="255">
        <v>70.25</v>
      </c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243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29">
        <v>28</v>
      </c>
      <c r="B98" s="230" t="s">
        <v>350</v>
      </c>
      <c r="C98" s="247" t="s">
        <v>351</v>
      </c>
      <c r="D98" s="231" t="s">
        <v>275</v>
      </c>
      <c r="E98" s="232">
        <v>57.015000000000001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32">
        <v>7.3899999999999993E-2</v>
      </c>
      <c r="O98" s="232">
        <f>ROUND(E98*N98,2)</f>
        <v>4.21</v>
      </c>
      <c r="P98" s="232">
        <v>0</v>
      </c>
      <c r="Q98" s="232">
        <f>ROUND(E98*P98,2)</f>
        <v>0</v>
      </c>
      <c r="R98" s="234" t="s">
        <v>319</v>
      </c>
      <c r="S98" s="234" t="s">
        <v>160</v>
      </c>
      <c r="T98" s="235" t="s">
        <v>160</v>
      </c>
      <c r="U98" s="220">
        <v>0.47799999999999998</v>
      </c>
      <c r="V98" s="220">
        <f>ROUND(E98*U98,2)</f>
        <v>27.25</v>
      </c>
      <c r="W98" s="220"/>
      <c r="X98" s="220" t="s">
        <v>194</v>
      </c>
      <c r="Y98" s="220" t="s">
        <v>163</v>
      </c>
      <c r="Z98" s="210"/>
      <c r="AA98" s="210"/>
      <c r="AB98" s="210"/>
      <c r="AC98" s="210"/>
      <c r="AD98" s="210"/>
      <c r="AE98" s="210"/>
      <c r="AF98" s="210"/>
      <c r="AG98" s="210" t="s">
        <v>195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1" outlineLevel="2" x14ac:dyDescent="0.25">
      <c r="A99" s="217"/>
      <c r="B99" s="218"/>
      <c r="C99" s="262" t="s">
        <v>349</v>
      </c>
      <c r="D99" s="260"/>
      <c r="E99" s="260"/>
      <c r="F99" s="260"/>
      <c r="G99" s="26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249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37" t="str">
        <f>C99</f>
        <v>s provedením lože z kameniva drceného, s vyplněním spár, s dvojitým hutněním a se smetením přebytečného materiálu na krajnici. S dodáním hmot pro lože a výplň spár.</v>
      </c>
      <c r="BB99" s="210"/>
      <c r="BC99" s="210"/>
      <c r="BD99" s="210"/>
      <c r="BE99" s="210"/>
      <c r="BF99" s="210"/>
      <c r="BG99" s="210"/>
      <c r="BH99" s="210"/>
    </row>
    <row r="100" spans="1:60" outlineLevel="2" x14ac:dyDescent="0.25">
      <c r="A100" s="217"/>
      <c r="B100" s="218"/>
      <c r="C100" s="261" t="s">
        <v>324</v>
      </c>
      <c r="D100" s="254"/>
      <c r="E100" s="255">
        <v>57.02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243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0.399999999999999" outlineLevel="1" x14ac:dyDescent="0.25">
      <c r="A101" s="229">
        <v>29</v>
      </c>
      <c r="B101" s="230" t="s">
        <v>352</v>
      </c>
      <c r="C101" s="247" t="s">
        <v>353</v>
      </c>
      <c r="D101" s="231" t="s">
        <v>288</v>
      </c>
      <c r="E101" s="232">
        <v>7.7700000000000005E-2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2">
        <v>1.0662499999999999</v>
      </c>
      <c r="O101" s="232">
        <f>ROUND(E101*N101,2)</f>
        <v>0.08</v>
      </c>
      <c r="P101" s="232">
        <v>0</v>
      </c>
      <c r="Q101" s="232">
        <f>ROUND(E101*P101,2)</f>
        <v>0</v>
      </c>
      <c r="R101" s="234" t="s">
        <v>299</v>
      </c>
      <c r="S101" s="234" t="s">
        <v>160</v>
      </c>
      <c r="T101" s="235" t="s">
        <v>160</v>
      </c>
      <c r="U101" s="220">
        <v>15.231</v>
      </c>
      <c r="V101" s="220">
        <f>ROUND(E101*U101,2)</f>
        <v>1.18</v>
      </c>
      <c r="W101" s="220"/>
      <c r="X101" s="220" t="s">
        <v>194</v>
      </c>
      <c r="Y101" s="220" t="s">
        <v>163</v>
      </c>
      <c r="Z101" s="210"/>
      <c r="AA101" s="210"/>
      <c r="AB101" s="210"/>
      <c r="AC101" s="210"/>
      <c r="AD101" s="210"/>
      <c r="AE101" s="210"/>
      <c r="AF101" s="210"/>
      <c r="AG101" s="210" t="s">
        <v>195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5">
      <c r="A102" s="217"/>
      <c r="B102" s="218"/>
      <c r="C102" s="262" t="s">
        <v>354</v>
      </c>
      <c r="D102" s="260"/>
      <c r="E102" s="260"/>
      <c r="F102" s="260"/>
      <c r="G102" s="26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249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5">
      <c r="A103" s="217"/>
      <c r="B103" s="218"/>
      <c r="C103" s="261" t="s">
        <v>355</v>
      </c>
      <c r="D103" s="254"/>
      <c r="E103" s="255">
        <v>0.08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243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0.399999999999999" outlineLevel="1" x14ac:dyDescent="0.25">
      <c r="A104" s="229">
        <v>30</v>
      </c>
      <c r="B104" s="230" t="s">
        <v>356</v>
      </c>
      <c r="C104" s="247" t="s">
        <v>357</v>
      </c>
      <c r="D104" s="231" t="s">
        <v>358</v>
      </c>
      <c r="E104" s="232">
        <v>31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2">
        <v>0.10249999999999999</v>
      </c>
      <c r="O104" s="232">
        <f>ROUND(E104*N104,2)</f>
        <v>3.18</v>
      </c>
      <c r="P104" s="232">
        <v>0</v>
      </c>
      <c r="Q104" s="232">
        <f>ROUND(E104*P104,2)</f>
        <v>0</v>
      </c>
      <c r="R104" s="234" t="s">
        <v>319</v>
      </c>
      <c r="S104" s="234" t="s">
        <v>160</v>
      </c>
      <c r="T104" s="235" t="s">
        <v>160</v>
      </c>
      <c r="U104" s="220">
        <v>0.14000000000000001</v>
      </c>
      <c r="V104" s="220">
        <f>ROUND(E104*U104,2)</f>
        <v>4.34</v>
      </c>
      <c r="W104" s="220"/>
      <c r="X104" s="220" t="s">
        <v>194</v>
      </c>
      <c r="Y104" s="220" t="s">
        <v>163</v>
      </c>
      <c r="Z104" s="210"/>
      <c r="AA104" s="210"/>
      <c r="AB104" s="210"/>
      <c r="AC104" s="210"/>
      <c r="AD104" s="210"/>
      <c r="AE104" s="210"/>
      <c r="AF104" s="210"/>
      <c r="AG104" s="210" t="s">
        <v>195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5">
      <c r="A105" s="217"/>
      <c r="B105" s="218"/>
      <c r="C105" s="262" t="s">
        <v>359</v>
      </c>
      <c r="D105" s="260"/>
      <c r="E105" s="260"/>
      <c r="F105" s="260"/>
      <c r="G105" s="26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249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5">
      <c r="A106" s="217"/>
      <c r="B106" s="218"/>
      <c r="C106" s="261" t="s">
        <v>360</v>
      </c>
      <c r="D106" s="254"/>
      <c r="E106" s="255">
        <v>31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243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0.399999999999999" outlineLevel="1" x14ac:dyDescent="0.25">
      <c r="A107" s="229">
        <v>31</v>
      </c>
      <c r="B107" s="230" t="s">
        <v>361</v>
      </c>
      <c r="C107" s="247" t="s">
        <v>362</v>
      </c>
      <c r="D107" s="231" t="s">
        <v>275</v>
      </c>
      <c r="E107" s="232">
        <v>54.3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4" t="s">
        <v>319</v>
      </c>
      <c r="S107" s="234" t="s">
        <v>160</v>
      </c>
      <c r="T107" s="235" t="s">
        <v>160</v>
      </c>
      <c r="U107" s="220">
        <v>0.115</v>
      </c>
      <c r="V107" s="220">
        <f>ROUND(E107*U107,2)</f>
        <v>6.24</v>
      </c>
      <c r="W107" s="220"/>
      <c r="X107" s="220" t="s">
        <v>194</v>
      </c>
      <c r="Y107" s="220" t="s">
        <v>163</v>
      </c>
      <c r="Z107" s="210"/>
      <c r="AA107" s="210"/>
      <c r="AB107" s="210"/>
      <c r="AC107" s="210"/>
      <c r="AD107" s="210"/>
      <c r="AE107" s="210"/>
      <c r="AF107" s="210"/>
      <c r="AG107" s="210" t="s">
        <v>195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1" outlineLevel="2" x14ac:dyDescent="0.25">
      <c r="A108" s="217"/>
      <c r="B108" s="218"/>
      <c r="C108" s="262" t="s">
        <v>363</v>
      </c>
      <c r="D108" s="260"/>
      <c r="E108" s="260"/>
      <c r="F108" s="260"/>
      <c r="G108" s="26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249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37" t="str">
        <f>C108</f>
        <v>krajníků, desek nebo panelů od spojovacího materiálu s odklizením a uložením očištěných hmot a spojovacího materiálu na skládku na vzdálenost do 10 m</v>
      </c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5">
      <c r="A109" s="217"/>
      <c r="B109" s="218"/>
      <c r="C109" s="261" t="s">
        <v>321</v>
      </c>
      <c r="D109" s="254"/>
      <c r="E109" s="255">
        <v>54.3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243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x14ac:dyDescent="0.25">
      <c r="A110" s="222" t="s">
        <v>155</v>
      </c>
      <c r="B110" s="223" t="s">
        <v>90</v>
      </c>
      <c r="C110" s="246" t="s">
        <v>91</v>
      </c>
      <c r="D110" s="224"/>
      <c r="E110" s="225"/>
      <c r="F110" s="226"/>
      <c r="G110" s="226">
        <f>SUMIF(AG111:AG182,"&lt;&gt;NOR",G111:G182)</f>
        <v>0</v>
      </c>
      <c r="H110" s="226"/>
      <c r="I110" s="226">
        <f>SUM(I111:I182)</f>
        <v>0</v>
      </c>
      <c r="J110" s="226"/>
      <c r="K110" s="226">
        <f>SUM(K111:K182)</f>
        <v>0</v>
      </c>
      <c r="L110" s="226"/>
      <c r="M110" s="226">
        <f>SUM(M111:M182)</f>
        <v>0</v>
      </c>
      <c r="N110" s="225"/>
      <c r="O110" s="225">
        <f>SUM(O111:O182)</f>
        <v>32.370000000000005</v>
      </c>
      <c r="P110" s="225"/>
      <c r="Q110" s="225">
        <f>SUM(Q111:Q182)</f>
        <v>0</v>
      </c>
      <c r="R110" s="226"/>
      <c r="S110" s="226"/>
      <c r="T110" s="227"/>
      <c r="U110" s="221"/>
      <c r="V110" s="221">
        <f>SUM(V111:V182)</f>
        <v>509.4</v>
      </c>
      <c r="W110" s="221"/>
      <c r="X110" s="221"/>
      <c r="Y110" s="221"/>
      <c r="AG110" t="s">
        <v>156</v>
      </c>
    </row>
    <row r="111" spans="1:60" outlineLevel="1" x14ac:dyDescent="0.25">
      <c r="A111" s="229">
        <v>32</v>
      </c>
      <c r="B111" s="230" t="s">
        <v>364</v>
      </c>
      <c r="C111" s="247" t="s">
        <v>365</v>
      </c>
      <c r="D111" s="231" t="s">
        <v>275</v>
      </c>
      <c r="E111" s="232">
        <v>76.796999999999997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2">
        <v>0.24884000000000001</v>
      </c>
      <c r="O111" s="232">
        <f>ROUND(E111*N111,2)</f>
        <v>19.11</v>
      </c>
      <c r="P111" s="232">
        <v>0</v>
      </c>
      <c r="Q111" s="232">
        <f>ROUND(E111*P111,2)</f>
        <v>0</v>
      </c>
      <c r="R111" s="234" t="s">
        <v>366</v>
      </c>
      <c r="S111" s="234" t="s">
        <v>160</v>
      </c>
      <c r="T111" s="235" t="s">
        <v>160</v>
      </c>
      <c r="U111" s="220">
        <v>1.621</v>
      </c>
      <c r="V111" s="220">
        <f>ROUND(E111*U111,2)</f>
        <v>124.49</v>
      </c>
      <c r="W111" s="220"/>
      <c r="X111" s="220" t="s">
        <v>194</v>
      </c>
      <c r="Y111" s="220" t="s">
        <v>163</v>
      </c>
      <c r="Z111" s="210"/>
      <c r="AA111" s="210"/>
      <c r="AB111" s="210"/>
      <c r="AC111" s="210"/>
      <c r="AD111" s="210"/>
      <c r="AE111" s="210"/>
      <c r="AF111" s="210"/>
      <c r="AG111" s="210" t="s">
        <v>195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ht="21" outlineLevel="2" x14ac:dyDescent="0.25">
      <c r="A112" s="217"/>
      <c r="B112" s="218"/>
      <c r="C112" s="262" t="s">
        <v>367</v>
      </c>
      <c r="D112" s="260"/>
      <c r="E112" s="260"/>
      <c r="F112" s="260"/>
      <c r="G112" s="26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249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37" t="str">
        <f>C112</f>
        <v>ve vybouraných otvorech, s vysekáním kapes pro zavázání, z jakýchkoliv cihel, z pomocného pracovního lešení o výšce podlahy do 1900 mm a pro zatížení do 1,5 kPa,</v>
      </c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5">
      <c r="A113" s="217"/>
      <c r="B113" s="218"/>
      <c r="C113" s="261" t="s">
        <v>368</v>
      </c>
      <c r="D113" s="254"/>
      <c r="E113" s="255">
        <v>76.8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243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29">
        <v>33</v>
      </c>
      <c r="B114" s="230" t="s">
        <v>369</v>
      </c>
      <c r="C114" s="247" t="s">
        <v>370</v>
      </c>
      <c r="D114" s="231" t="s">
        <v>275</v>
      </c>
      <c r="E114" s="232">
        <v>6.2370000000000001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2">
        <v>0.42259000000000002</v>
      </c>
      <c r="O114" s="232">
        <f>ROUND(E114*N114,2)</f>
        <v>2.64</v>
      </c>
      <c r="P114" s="232">
        <v>0</v>
      </c>
      <c r="Q114" s="232">
        <f>ROUND(E114*P114,2)</f>
        <v>0</v>
      </c>
      <c r="R114" s="234" t="s">
        <v>366</v>
      </c>
      <c r="S114" s="234" t="s">
        <v>160</v>
      </c>
      <c r="T114" s="235" t="s">
        <v>160</v>
      </c>
      <c r="U114" s="220">
        <v>2.2610000000000001</v>
      </c>
      <c r="V114" s="220">
        <f>ROUND(E114*U114,2)</f>
        <v>14.1</v>
      </c>
      <c r="W114" s="220"/>
      <c r="X114" s="220" t="s">
        <v>194</v>
      </c>
      <c r="Y114" s="220" t="s">
        <v>163</v>
      </c>
      <c r="Z114" s="210"/>
      <c r="AA114" s="210"/>
      <c r="AB114" s="210"/>
      <c r="AC114" s="210"/>
      <c r="AD114" s="210"/>
      <c r="AE114" s="210"/>
      <c r="AF114" s="210"/>
      <c r="AG114" s="210" t="s">
        <v>195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1" outlineLevel="2" x14ac:dyDescent="0.25">
      <c r="A115" s="217"/>
      <c r="B115" s="218"/>
      <c r="C115" s="262" t="s">
        <v>367</v>
      </c>
      <c r="D115" s="260"/>
      <c r="E115" s="260"/>
      <c r="F115" s="260"/>
      <c r="G115" s="26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249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37" t="str">
        <f>C115</f>
        <v>ve vybouraných otvorech, s vysekáním kapes pro zavázání, z jakýchkoliv cihel, z pomocného pracovního lešení o výšce podlahy do 1900 mm a pro zatížení do 1,5 kPa,</v>
      </c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5">
      <c r="A116" s="217"/>
      <c r="B116" s="218"/>
      <c r="C116" s="261" t="s">
        <v>371</v>
      </c>
      <c r="D116" s="254"/>
      <c r="E116" s="255">
        <v>6.24</v>
      </c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243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29">
        <v>34</v>
      </c>
      <c r="B117" s="230" t="s">
        <v>372</v>
      </c>
      <c r="C117" s="247" t="s">
        <v>373</v>
      </c>
      <c r="D117" s="231" t="s">
        <v>275</v>
      </c>
      <c r="E117" s="232">
        <v>129.74885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2">
        <v>2.8900000000000002E-3</v>
      </c>
      <c r="O117" s="232">
        <f>ROUND(E117*N117,2)</f>
        <v>0.37</v>
      </c>
      <c r="P117" s="232">
        <v>0</v>
      </c>
      <c r="Q117" s="232">
        <f>ROUND(E117*P117,2)</f>
        <v>0</v>
      </c>
      <c r="R117" s="234" t="s">
        <v>299</v>
      </c>
      <c r="S117" s="234" t="s">
        <v>160</v>
      </c>
      <c r="T117" s="235" t="s">
        <v>160</v>
      </c>
      <c r="U117" s="220">
        <v>9.0999999999999998E-2</v>
      </c>
      <c r="V117" s="220">
        <f>ROUND(E117*U117,2)</f>
        <v>11.81</v>
      </c>
      <c r="W117" s="220"/>
      <c r="X117" s="220" t="s">
        <v>194</v>
      </c>
      <c r="Y117" s="220" t="s">
        <v>163</v>
      </c>
      <c r="Z117" s="210"/>
      <c r="AA117" s="210"/>
      <c r="AB117" s="210"/>
      <c r="AC117" s="210"/>
      <c r="AD117" s="210"/>
      <c r="AE117" s="210"/>
      <c r="AF117" s="210"/>
      <c r="AG117" s="210" t="s">
        <v>195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5">
      <c r="A118" s="217"/>
      <c r="B118" s="218"/>
      <c r="C118" s="262" t="s">
        <v>374</v>
      </c>
      <c r="D118" s="260"/>
      <c r="E118" s="260"/>
      <c r="F118" s="260"/>
      <c r="G118" s="26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249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5">
      <c r="A119" s="217"/>
      <c r="B119" s="218"/>
      <c r="C119" s="261" t="s">
        <v>375</v>
      </c>
      <c r="D119" s="254"/>
      <c r="E119" s="255">
        <v>8.9600000000000009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243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5">
      <c r="A120" s="217"/>
      <c r="B120" s="218"/>
      <c r="C120" s="261" t="s">
        <v>376</v>
      </c>
      <c r="D120" s="254"/>
      <c r="E120" s="255">
        <v>28.93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243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5">
      <c r="A121" s="217"/>
      <c r="B121" s="218"/>
      <c r="C121" s="261" t="s">
        <v>377</v>
      </c>
      <c r="D121" s="254"/>
      <c r="E121" s="255">
        <v>31.9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243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5">
      <c r="A122" s="217"/>
      <c r="B122" s="218"/>
      <c r="C122" s="261" t="s">
        <v>378</v>
      </c>
      <c r="D122" s="254"/>
      <c r="E122" s="255">
        <v>33.630000000000003</v>
      </c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243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5">
      <c r="A123" s="217"/>
      <c r="B123" s="218"/>
      <c r="C123" s="261" t="s">
        <v>379</v>
      </c>
      <c r="D123" s="254"/>
      <c r="E123" s="255">
        <v>26.33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243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0.399999999999999" outlineLevel="1" x14ac:dyDescent="0.25">
      <c r="A124" s="229">
        <v>35</v>
      </c>
      <c r="B124" s="230" t="s">
        <v>380</v>
      </c>
      <c r="C124" s="247" t="s">
        <v>381</v>
      </c>
      <c r="D124" s="231" t="s">
        <v>275</v>
      </c>
      <c r="E124" s="232">
        <v>129.74885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2">
        <v>2.205E-2</v>
      </c>
      <c r="O124" s="232">
        <f>ROUND(E124*N124,2)</f>
        <v>2.86</v>
      </c>
      <c r="P124" s="232">
        <v>0</v>
      </c>
      <c r="Q124" s="232">
        <f>ROUND(E124*P124,2)</f>
        <v>0</v>
      </c>
      <c r="R124" s="234" t="s">
        <v>299</v>
      </c>
      <c r="S124" s="234" t="s">
        <v>160</v>
      </c>
      <c r="T124" s="235" t="s">
        <v>160</v>
      </c>
      <c r="U124" s="220">
        <v>0.48</v>
      </c>
      <c r="V124" s="220">
        <f>ROUND(E124*U124,2)</f>
        <v>62.28</v>
      </c>
      <c r="W124" s="220"/>
      <c r="X124" s="220" t="s">
        <v>194</v>
      </c>
      <c r="Y124" s="220" t="s">
        <v>163</v>
      </c>
      <c r="Z124" s="210"/>
      <c r="AA124" s="210"/>
      <c r="AB124" s="210"/>
      <c r="AC124" s="210"/>
      <c r="AD124" s="210"/>
      <c r="AE124" s="210"/>
      <c r="AF124" s="210"/>
      <c r="AG124" s="210" t="s">
        <v>195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5">
      <c r="A125" s="217"/>
      <c r="B125" s="218"/>
      <c r="C125" s="262" t="s">
        <v>374</v>
      </c>
      <c r="D125" s="260"/>
      <c r="E125" s="260"/>
      <c r="F125" s="260"/>
      <c r="G125" s="26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249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5">
      <c r="A126" s="217"/>
      <c r="B126" s="218"/>
      <c r="C126" s="261" t="s">
        <v>382</v>
      </c>
      <c r="D126" s="254"/>
      <c r="E126" s="255">
        <v>129.75</v>
      </c>
      <c r="F126" s="220"/>
      <c r="G126" s="22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243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5">
      <c r="A127" s="229">
        <v>36</v>
      </c>
      <c r="B127" s="230" t="s">
        <v>383</v>
      </c>
      <c r="C127" s="247" t="s">
        <v>384</v>
      </c>
      <c r="D127" s="231" t="s">
        <v>275</v>
      </c>
      <c r="E127" s="232">
        <v>129.74885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2">
        <v>6.3E-3</v>
      </c>
      <c r="O127" s="232">
        <f>ROUND(E127*N127,2)</f>
        <v>0.82</v>
      </c>
      <c r="P127" s="232">
        <v>0</v>
      </c>
      <c r="Q127" s="232">
        <f>ROUND(E127*P127,2)</f>
        <v>0</v>
      </c>
      <c r="R127" s="234" t="s">
        <v>299</v>
      </c>
      <c r="S127" s="234" t="s">
        <v>160</v>
      </c>
      <c r="T127" s="235" t="s">
        <v>160</v>
      </c>
      <c r="U127" s="220">
        <v>0.25</v>
      </c>
      <c r="V127" s="220">
        <f>ROUND(E127*U127,2)</f>
        <v>32.44</v>
      </c>
      <c r="W127" s="220"/>
      <c r="X127" s="220" t="s">
        <v>194</v>
      </c>
      <c r="Y127" s="220" t="s">
        <v>163</v>
      </c>
      <c r="Z127" s="210"/>
      <c r="AA127" s="210"/>
      <c r="AB127" s="210"/>
      <c r="AC127" s="210"/>
      <c r="AD127" s="210"/>
      <c r="AE127" s="210"/>
      <c r="AF127" s="210"/>
      <c r="AG127" s="210" t="s">
        <v>195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5">
      <c r="A128" s="217"/>
      <c r="B128" s="218"/>
      <c r="C128" s="262" t="s">
        <v>374</v>
      </c>
      <c r="D128" s="260"/>
      <c r="E128" s="260"/>
      <c r="F128" s="260"/>
      <c r="G128" s="26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249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5">
      <c r="A129" s="217"/>
      <c r="B129" s="218"/>
      <c r="C129" s="261" t="s">
        <v>382</v>
      </c>
      <c r="D129" s="254"/>
      <c r="E129" s="255">
        <v>129.75</v>
      </c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243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5">
      <c r="A130" s="229">
        <v>37</v>
      </c>
      <c r="B130" s="230" t="s">
        <v>385</v>
      </c>
      <c r="C130" s="247" t="s">
        <v>386</v>
      </c>
      <c r="D130" s="231" t="s">
        <v>275</v>
      </c>
      <c r="E130" s="232">
        <v>206.16499999999999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2">
        <v>4.0000000000000003E-5</v>
      </c>
      <c r="O130" s="232">
        <f>ROUND(E130*N130,2)</f>
        <v>0.01</v>
      </c>
      <c r="P130" s="232">
        <v>0</v>
      </c>
      <c r="Q130" s="232">
        <f>ROUND(E130*P130,2)</f>
        <v>0</v>
      </c>
      <c r="R130" s="234" t="s">
        <v>299</v>
      </c>
      <c r="S130" s="234" t="s">
        <v>160</v>
      </c>
      <c r="T130" s="235" t="s">
        <v>160</v>
      </c>
      <c r="U130" s="220">
        <v>7.8E-2</v>
      </c>
      <c r="V130" s="220">
        <f>ROUND(E130*U130,2)</f>
        <v>16.079999999999998</v>
      </c>
      <c r="W130" s="220"/>
      <c r="X130" s="220" t="s">
        <v>194</v>
      </c>
      <c r="Y130" s="220" t="s">
        <v>163</v>
      </c>
      <c r="Z130" s="210"/>
      <c r="AA130" s="210"/>
      <c r="AB130" s="210"/>
      <c r="AC130" s="210"/>
      <c r="AD130" s="210"/>
      <c r="AE130" s="210"/>
      <c r="AF130" s="210"/>
      <c r="AG130" s="210" t="s">
        <v>195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21" outlineLevel="2" x14ac:dyDescent="0.25">
      <c r="A131" s="217"/>
      <c r="B131" s="218"/>
      <c r="C131" s="262" t="s">
        <v>387</v>
      </c>
      <c r="D131" s="260"/>
      <c r="E131" s="260"/>
      <c r="F131" s="260"/>
      <c r="G131" s="26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249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37" t="str">
        <f>C131</f>
        <v>které se zřizují před úpravami povrchu, a obalení osazených dveřních zárubní před znečištěním při úpravách povrchu nástřikem plastických maltovin včetně pozdějšího odkrytí,</v>
      </c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5">
      <c r="A132" s="217"/>
      <c r="B132" s="218"/>
      <c r="C132" s="261" t="s">
        <v>388</v>
      </c>
      <c r="D132" s="254"/>
      <c r="E132" s="255">
        <v>1.28</v>
      </c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243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5">
      <c r="A133" s="217"/>
      <c r="B133" s="218"/>
      <c r="C133" s="261" t="s">
        <v>389</v>
      </c>
      <c r="D133" s="254"/>
      <c r="E133" s="255">
        <v>115.92</v>
      </c>
      <c r="F133" s="220"/>
      <c r="G133" s="22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243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5">
      <c r="A134" s="217"/>
      <c r="B134" s="218"/>
      <c r="C134" s="261" t="s">
        <v>390</v>
      </c>
      <c r="D134" s="254"/>
      <c r="E134" s="255">
        <v>9</v>
      </c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243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5">
      <c r="A135" s="217"/>
      <c r="B135" s="218"/>
      <c r="C135" s="261" t="s">
        <v>391</v>
      </c>
      <c r="D135" s="254"/>
      <c r="E135" s="255">
        <v>7.92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243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5">
      <c r="A136" s="217"/>
      <c r="B136" s="218"/>
      <c r="C136" s="261" t="s">
        <v>392</v>
      </c>
      <c r="D136" s="254"/>
      <c r="E136" s="255">
        <v>4.8600000000000003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243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5">
      <c r="A137" s="217"/>
      <c r="B137" s="218"/>
      <c r="C137" s="261" t="s">
        <v>393</v>
      </c>
      <c r="D137" s="254"/>
      <c r="E137" s="255">
        <v>18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243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5">
      <c r="A138" s="217"/>
      <c r="B138" s="218"/>
      <c r="C138" s="261" t="s">
        <v>394</v>
      </c>
      <c r="D138" s="254"/>
      <c r="E138" s="255">
        <v>3.75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243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5">
      <c r="A139" s="217"/>
      <c r="B139" s="218"/>
      <c r="C139" s="261" t="s">
        <v>395</v>
      </c>
      <c r="D139" s="254"/>
      <c r="E139" s="255">
        <v>5.25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243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5">
      <c r="A140" s="217"/>
      <c r="B140" s="218"/>
      <c r="C140" s="261" t="s">
        <v>396</v>
      </c>
      <c r="D140" s="254"/>
      <c r="E140" s="255">
        <v>1.35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243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5">
      <c r="A141" s="217"/>
      <c r="B141" s="218"/>
      <c r="C141" s="261" t="s">
        <v>397</v>
      </c>
      <c r="D141" s="254"/>
      <c r="E141" s="255">
        <v>14.04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243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5">
      <c r="A142" s="217"/>
      <c r="B142" s="218"/>
      <c r="C142" s="261" t="s">
        <v>398</v>
      </c>
      <c r="D142" s="254"/>
      <c r="E142" s="255">
        <v>1.84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243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3" x14ac:dyDescent="0.25">
      <c r="A143" s="217"/>
      <c r="B143" s="218"/>
      <c r="C143" s="261" t="s">
        <v>399</v>
      </c>
      <c r="D143" s="254"/>
      <c r="E143" s="255">
        <v>13.5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243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25">
      <c r="A144" s="217"/>
      <c r="B144" s="218"/>
      <c r="C144" s="261" t="s">
        <v>400</v>
      </c>
      <c r="D144" s="254"/>
      <c r="E144" s="255">
        <v>9.4499999999999993</v>
      </c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243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5">
      <c r="A145" s="229">
        <v>38</v>
      </c>
      <c r="B145" s="230" t="s">
        <v>401</v>
      </c>
      <c r="C145" s="247" t="s">
        <v>402</v>
      </c>
      <c r="D145" s="231" t="s">
        <v>275</v>
      </c>
      <c r="E145" s="232">
        <v>180.55965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2">
        <v>3.4909999999999997E-2</v>
      </c>
      <c r="O145" s="232">
        <f>ROUND(E145*N145,2)</f>
        <v>6.3</v>
      </c>
      <c r="P145" s="232">
        <v>0</v>
      </c>
      <c r="Q145" s="232">
        <f>ROUND(E145*P145,2)</f>
        <v>0</v>
      </c>
      <c r="R145" s="234" t="s">
        <v>366</v>
      </c>
      <c r="S145" s="234" t="s">
        <v>160</v>
      </c>
      <c r="T145" s="235" t="s">
        <v>160</v>
      </c>
      <c r="U145" s="220">
        <v>1.1841699999999999</v>
      </c>
      <c r="V145" s="220">
        <f>ROUND(E145*U145,2)</f>
        <v>213.81</v>
      </c>
      <c r="W145" s="220"/>
      <c r="X145" s="220" t="s">
        <v>194</v>
      </c>
      <c r="Y145" s="220" t="s">
        <v>163</v>
      </c>
      <c r="Z145" s="210"/>
      <c r="AA145" s="210"/>
      <c r="AB145" s="210"/>
      <c r="AC145" s="210"/>
      <c r="AD145" s="210"/>
      <c r="AE145" s="210"/>
      <c r="AF145" s="210"/>
      <c r="AG145" s="210" t="s">
        <v>195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2" x14ac:dyDescent="0.25">
      <c r="A146" s="217"/>
      <c r="B146" s="218"/>
      <c r="C146" s="262" t="s">
        <v>403</v>
      </c>
      <c r="D146" s="260"/>
      <c r="E146" s="260"/>
      <c r="F146" s="260"/>
      <c r="G146" s="26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249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37" t="str">
        <f>C146</f>
        <v>okenního nebo dveřního, z pomocného pracovního lešení o výšce podlahy do 1900 mm a pro zatížení do 1,5 kPa,</v>
      </c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5">
      <c r="A147" s="217"/>
      <c r="B147" s="218"/>
      <c r="C147" s="261" t="s">
        <v>404</v>
      </c>
      <c r="D147" s="254"/>
      <c r="E147" s="255">
        <v>135.19999999999999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243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5">
      <c r="A148" s="217"/>
      <c r="B148" s="218"/>
      <c r="C148" s="261" t="s">
        <v>405</v>
      </c>
      <c r="D148" s="254"/>
      <c r="E148" s="255">
        <v>3.72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243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5">
      <c r="A149" s="217"/>
      <c r="B149" s="218"/>
      <c r="C149" s="261" t="s">
        <v>406</v>
      </c>
      <c r="D149" s="254"/>
      <c r="E149" s="255">
        <v>10.15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243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5">
      <c r="A150" s="217"/>
      <c r="B150" s="218"/>
      <c r="C150" s="261" t="s">
        <v>407</v>
      </c>
      <c r="D150" s="254"/>
      <c r="E150" s="255">
        <v>2.33</v>
      </c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243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5">
      <c r="A151" s="217"/>
      <c r="B151" s="218"/>
      <c r="C151" s="261" t="s">
        <v>408</v>
      </c>
      <c r="D151" s="254"/>
      <c r="E151" s="255">
        <v>7.1</v>
      </c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243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5">
      <c r="A152" s="217"/>
      <c r="B152" s="218"/>
      <c r="C152" s="261" t="s">
        <v>409</v>
      </c>
      <c r="D152" s="254"/>
      <c r="E152" s="255">
        <v>1.18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243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5">
      <c r="A153" s="217"/>
      <c r="B153" s="218"/>
      <c r="C153" s="261" t="s">
        <v>410</v>
      </c>
      <c r="D153" s="254"/>
      <c r="E153" s="255">
        <v>3.09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243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5">
      <c r="A154" s="217"/>
      <c r="B154" s="218"/>
      <c r="C154" s="261" t="s">
        <v>411</v>
      </c>
      <c r="D154" s="254"/>
      <c r="E154" s="255">
        <v>0.73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243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5">
      <c r="A155" s="217"/>
      <c r="B155" s="218"/>
      <c r="C155" s="261" t="s">
        <v>412</v>
      </c>
      <c r="D155" s="254"/>
      <c r="E155" s="255">
        <v>7.88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243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5">
      <c r="A156" s="217"/>
      <c r="B156" s="218"/>
      <c r="C156" s="261" t="s">
        <v>413</v>
      </c>
      <c r="D156" s="254"/>
      <c r="E156" s="255">
        <v>0.79</v>
      </c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243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5">
      <c r="A157" s="217"/>
      <c r="B157" s="218"/>
      <c r="C157" s="261" t="s">
        <v>414</v>
      </c>
      <c r="D157" s="254"/>
      <c r="E157" s="255">
        <v>5.32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243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5">
      <c r="A158" s="217"/>
      <c r="B158" s="218"/>
      <c r="C158" s="261" t="s">
        <v>415</v>
      </c>
      <c r="D158" s="254"/>
      <c r="E158" s="255">
        <v>3.08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243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5">
      <c r="A159" s="229">
        <v>39</v>
      </c>
      <c r="B159" s="230" t="s">
        <v>416</v>
      </c>
      <c r="C159" s="247" t="s">
        <v>417</v>
      </c>
      <c r="D159" s="231" t="s">
        <v>358</v>
      </c>
      <c r="E159" s="232">
        <v>373.05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2">
        <v>4.6000000000000001E-4</v>
      </c>
      <c r="O159" s="232">
        <f>ROUND(E159*N159,2)</f>
        <v>0.17</v>
      </c>
      <c r="P159" s="232">
        <v>0</v>
      </c>
      <c r="Q159" s="232">
        <f>ROUND(E159*P159,2)</f>
        <v>0</v>
      </c>
      <c r="R159" s="234" t="s">
        <v>299</v>
      </c>
      <c r="S159" s="234" t="s">
        <v>160</v>
      </c>
      <c r="T159" s="235" t="s">
        <v>160</v>
      </c>
      <c r="U159" s="220">
        <v>0</v>
      </c>
      <c r="V159" s="220">
        <f>ROUND(E159*U159,2)</f>
        <v>0</v>
      </c>
      <c r="W159" s="220"/>
      <c r="X159" s="220" t="s">
        <v>194</v>
      </c>
      <c r="Y159" s="220" t="s">
        <v>163</v>
      </c>
      <c r="Z159" s="210"/>
      <c r="AA159" s="210"/>
      <c r="AB159" s="210"/>
      <c r="AC159" s="210"/>
      <c r="AD159" s="210"/>
      <c r="AE159" s="210"/>
      <c r="AF159" s="210"/>
      <c r="AG159" s="210" t="s">
        <v>195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5">
      <c r="A160" s="217"/>
      <c r="B160" s="218"/>
      <c r="C160" s="262" t="s">
        <v>418</v>
      </c>
      <c r="D160" s="260"/>
      <c r="E160" s="260"/>
      <c r="F160" s="260"/>
      <c r="G160" s="26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249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37" t="str">
        <f>C160</f>
        <v>omítka vápenocementová, strojně nebo ručně nanášená v podlaží i ve schodišti na jakýkoliv druh podkladu, kompletní souvrství</v>
      </c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5">
      <c r="A161" s="217"/>
      <c r="B161" s="218"/>
      <c r="C161" s="261" t="s">
        <v>419</v>
      </c>
      <c r="D161" s="254"/>
      <c r="E161" s="255">
        <v>11.22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243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5">
      <c r="A162" s="217"/>
      <c r="B162" s="218"/>
      <c r="C162" s="261" t="s">
        <v>420</v>
      </c>
      <c r="D162" s="254"/>
      <c r="E162" s="255">
        <v>2.31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243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5">
      <c r="A163" s="217"/>
      <c r="B163" s="218"/>
      <c r="C163" s="261" t="s">
        <v>421</v>
      </c>
      <c r="D163" s="254"/>
      <c r="E163" s="255">
        <v>10.5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243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5">
      <c r="A164" s="217"/>
      <c r="B164" s="218"/>
      <c r="C164" s="261" t="s">
        <v>422</v>
      </c>
      <c r="D164" s="254"/>
      <c r="E164" s="255">
        <v>10.5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243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5">
      <c r="A165" s="217"/>
      <c r="B165" s="218"/>
      <c r="C165" s="261" t="s">
        <v>423</v>
      </c>
      <c r="D165" s="254"/>
      <c r="E165" s="255">
        <v>6.72</v>
      </c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243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5">
      <c r="A166" s="217"/>
      <c r="B166" s="218"/>
      <c r="C166" s="261" t="s">
        <v>424</v>
      </c>
      <c r="D166" s="254"/>
      <c r="E166" s="255">
        <v>284.76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243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5">
      <c r="A167" s="217"/>
      <c r="B167" s="218"/>
      <c r="C167" s="261" t="s">
        <v>425</v>
      </c>
      <c r="D167" s="254"/>
      <c r="E167" s="255">
        <v>14.28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243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5">
      <c r="A168" s="217"/>
      <c r="B168" s="218"/>
      <c r="C168" s="261" t="s">
        <v>426</v>
      </c>
      <c r="D168" s="254"/>
      <c r="E168" s="255">
        <v>9.66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243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5">
      <c r="A169" s="217"/>
      <c r="B169" s="218"/>
      <c r="C169" s="261" t="s">
        <v>427</v>
      </c>
      <c r="D169" s="254"/>
      <c r="E169" s="255">
        <v>23.1</v>
      </c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243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29">
        <v>40</v>
      </c>
      <c r="B170" s="230" t="s">
        <v>428</v>
      </c>
      <c r="C170" s="247" t="s">
        <v>429</v>
      </c>
      <c r="D170" s="231" t="s">
        <v>358</v>
      </c>
      <c r="E170" s="232">
        <v>573.20000000000005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34">
        <v>21</v>
      </c>
      <c r="M170" s="234">
        <f>G170*(1+L170/100)</f>
        <v>0</v>
      </c>
      <c r="N170" s="232">
        <v>1.4999999999999999E-4</v>
      </c>
      <c r="O170" s="232">
        <f>ROUND(E170*N170,2)</f>
        <v>0.09</v>
      </c>
      <c r="P170" s="232">
        <v>0</v>
      </c>
      <c r="Q170" s="232">
        <f>ROUND(E170*P170,2)</f>
        <v>0</v>
      </c>
      <c r="R170" s="234" t="s">
        <v>299</v>
      </c>
      <c r="S170" s="234" t="s">
        <v>160</v>
      </c>
      <c r="T170" s="235" t="s">
        <v>160</v>
      </c>
      <c r="U170" s="220">
        <v>0.06</v>
      </c>
      <c r="V170" s="220">
        <f>ROUND(E170*U170,2)</f>
        <v>34.39</v>
      </c>
      <c r="W170" s="220"/>
      <c r="X170" s="220" t="s">
        <v>194</v>
      </c>
      <c r="Y170" s="220" t="s">
        <v>163</v>
      </c>
      <c r="Z170" s="210"/>
      <c r="AA170" s="210"/>
      <c r="AB170" s="210"/>
      <c r="AC170" s="210"/>
      <c r="AD170" s="210"/>
      <c r="AE170" s="210"/>
      <c r="AF170" s="210"/>
      <c r="AG170" s="210" t="s">
        <v>195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5">
      <c r="A171" s="217"/>
      <c r="B171" s="218"/>
      <c r="C171" s="261" t="s">
        <v>430</v>
      </c>
      <c r="D171" s="254"/>
      <c r="E171" s="255">
        <v>9.6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243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5">
      <c r="A172" s="217"/>
      <c r="B172" s="218"/>
      <c r="C172" s="261" t="s">
        <v>431</v>
      </c>
      <c r="D172" s="254"/>
      <c r="E172" s="255">
        <v>321.60000000000002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243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5">
      <c r="A173" s="217"/>
      <c r="B173" s="218"/>
      <c r="C173" s="261" t="s">
        <v>432</v>
      </c>
      <c r="D173" s="254"/>
      <c r="E173" s="255">
        <v>17.2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243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5">
      <c r="A174" s="217"/>
      <c r="B174" s="218"/>
      <c r="C174" s="261" t="s">
        <v>433</v>
      </c>
      <c r="D174" s="254"/>
      <c r="E174" s="255">
        <v>39.6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243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5">
      <c r="A175" s="217"/>
      <c r="B175" s="218"/>
      <c r="C175" s="261" t="s">
        <v>434</v>
      </c>
      <c r="D175" s="254"/>
      <c r="E175" s="255">
        <v>16.2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243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5">
      <c r="A176" s="217"/>
      <c r="B176" s="218"/>
      <c r="C176" s="261" t="s">
        <v>435</v>
      </c>
      <c r="D176" s="254"/>
      <c r="E176" s="255">
        <v>48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243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5">
      <c r="A177" s="217"/>
      <c r="B177" s="218"/>
      <c r="C177" s="261" t="s">
        <v>436</v>
      </c>
      <c r="D177" s="254"/>
      <c r="E177" s="255">
        <v>8</v>
      </c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243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5">
      <c r="A178" s="217"/>
      <c r="B178" s="218"/>
      <c r="C178" s="261" t="s">
        <v>437</v>
      </c>
      <c r="D178" s="254"/>
      <c r="E178" s="255">
        <v>13.4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243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5">
      <c r="A179" s="217"/>
      <c r="B179" s="218"/>
      <c r="C179" s="261" t="s">
        <v>438</v>
      </c>
      <c r="D179" s="254"/>
      <c r="E179" s="255">
        <v>4.8</v>
      </c>
      <c r="F179" s="220"/>
      <c r="G179" s="22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243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5">
      <c r="A180" s="217"/>
      <c r="B180" s="218"/>
      <c r="C180" s="261" t="s">
        <v>439</v>
      </c>
      <c r="D180" s="254"/>
      <c r="E180" s="255">
        <v>37.200000000000003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243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5">
      <c r="A181" s="217"/>
      <c r="B181" s="218"/>
      <c r="C181" s="261" t="s">
        <v>440</v>
      </c>
      <c r="D181" s="254"/>
      <c r="E181" s="255">
        <v>36</v>
      </c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243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5">
      <c r="A182" s="217"/>
      <c r="B182" s="218"/>
      <c r="C182" s="261" t="s">
        <v>441</v>
      </c>
      <c r="D182" s="254"/>
      <c r="E182" s="255">
        <v>21.6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243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x14ac:dyDescent="0.25">
      <c r="A183" s="222" t="s">
        <v>155</v>
      </c>
      <c r="B183" s="223" t="s">
        <v>92</v>
      </c>
      <c r="C183" s="246" t="s">
        <v>93</v>
      </c>
      <c r="D183" s="224"/>
      <c r="E183" s="225"/>
      <c r="F183" s="226"/>
      <c r="G183" s="226">
        <f>SUMIF(AG184:AG404,"&lt;&gt;NOR",G184:G404)</f>
        <v>0</v>
      </c>
      <c r="H183" s="226"/>
      <c r="I183" s="226">
        <f>SUM(I184:I404)</f>
        <v>0</v>
      </c>
      <c r="J183" s="226"/>
      <c r="K183" s="226">
        <f>SUM(K184:K404)</f>
        <v>0</v>
      </c>
      <c r="L183" s="226"/>
      <c r="M183" s="226">
        <f>SUM(M184:M404)</f>
        <v>0</v>
      </c>
      <c r="N183" s="225"/>
      <c r="O183" s="225">
        <f>SUM(O184:O404)</f>
        <v>21.150000000000006</v>
      </c>
      <c r="P183" s="225"/>
      <c r="Q183" s="225">
        <f>SUM(Q184:Q404)</f>
        <v>0</v>
      </c>
      <c r="R183" s="226"/>
      <c r="S183" s="226"/>
      <c r="T183" s="227"/>
      <c r="U183" s="221"/>
      <c r="V183" s="221">
        <f>SUM(V184:V404)</f>
        <v>872.20000000000016</v>
      </c>
      <c r="W183" s="221"/>
      <c r="X183" s="221"/>
      <c r="Y183" s="221"/>
      <c r="AG183" t="s">
        <v>156</v>
      </c>
    </row>
    <row r="184" spans="1:60" ht="20.399999999999999" outlineLevel="1" x14ac:dyDescent="0.25">
      <c r="A184" s="229">
        <v>41</v>
      </c>
      <c r="B184" s="230" t="s">
        <v>442</v>
      </c>
      <c r="C184" s="247" t="s">
        <v>443</v>
      </c>
      <c r="D184" s="231" t="s">
        <v>303</v>
      </c>
      <c r="E184" s="232">
        <v>40.04</v>
      </c>
      <c r="F184" s="233"/>
      <c r="G184" s="234">
        <f>ROUND(E184*F184,2)</f>
        <v>0</v>
      </c>
      <c r="H184" s="233"/>
      <c r="I184" s="234">
        <f>ROUND(E184*H184,2)</f>
        <v>0</v>
      </c>
      <c r="J184" s="233"/>
      <c r="K184" s="234">
        <f>ROUND(E184*J184,2)</f>
        <v>0</v>
      </c>
      <c r="L184" s="234">
        <v>21</v>
      </c>
      <c r="M184" s="234">
        <f>G184*(1+L184/100)</f>
        <v>0</v>
      </c>
      <c r="N184" s="232">
        <v>1.2E-4</v>
      </c>
      <c r="O184" s="232">
        <f>ROUND(E184*N184,2)</f>
        <v>0</v>
      </c>
      <c r="P184" s="232">
        <v>0</v>
      </c>
      <c r="Q184" s="232">
        <f>ROUND(E184*P184,2)</f>
        <v>0</v>
      </c>
      <c r="R184" s="234" t="s">
        <v>239</v>
      </c>
      <c r="S184" s="234" t="s">
        <v>160</v>
      </c>
      <c r="T184" s="235" t="s">
        <v>160</v>
      </c>
      <c r="U184" s="220">
        <v>0</v>
      </c>
      <c r="V184" s="220">
        <f>ROUND(E184*U184,2)</f>
        <v>0</v>
      </c>
      <c r="W184" s="220"/>
      <c r="X184" s="220" t="s">
        <v>240</v>
      </c>
      <c r="Y184" s="220" t="s">
        <v>163</v>
      </c>
      <c r="Z184" s="210"/>
      <c r="AA184" s="210"/>
      <c r="AB184" s="210"/>
      <c r="AC184" s="210"/>
      <c r="AD184" s="210"/>
      <c r="AE184" s="210"/>
      <c r="AF184" s="210"/>
      <c r="AG184" s="210" t="s">
        <v>241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5">
      <c r="A185" s="217"/>
      <c r="B185" s="218"/>
      <c r="C185" s="263" t="s">
        <v>444</v>
      </c>
      <c r="D185" s="256"/>
      <c r="E185" s="257"/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243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5">
      <c r="A186" s="217"/>
      <c r="B186" s="218"/>
      <c r="C186" s="264" t="s">
        <v>445</v>
      </c>
      <c r="D186" s="256"/>
      <c r="E186" s="257">
        <v>4.5</v>
      </c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243</v>
      </c>
      <c r="AH186" s="210">
        <v>2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5">
      <c r="A187" s="217"/>
      <c r="B187" s="218"/>
      <c r="C187" s="264" t="s">
        <v>446</v>
      </c>
      <c r="D187" s="256"/>
      <c r="E187" s="257">
        <v>9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243</v>
      </c>
      <c r="AH187" s="210">
        <v>2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5">
      <c r="A188" s="217"/>
      <c r="B188" s="218"/>
      <c r="C188" s="264" t="s">
        <v>447</v>
      </c>
      <c r="D188" s="256"/>
      <c r="E188" s="257">
        <v>24.3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243</v>
      </c>
      <c r="AH188" s="210">
        <v>2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5">
      <c r="A189" s="217"/>
      <c r="B189" s="218"/>
      <c r="C189" s="264" t="s">
        <v>448</v>
      </c>
      <c r="D189" s="256"/>
      <c r="E189" s="257">
        <v>35</v>
      </c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243</v>
      </c>
      <c r="AH189" s="210">
        <v>2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5">
      <c r="A190" s="217"/>
      <c r="B190" s="218"/>
      <c r="C190" s="265" t="s">
        <v>449</v>
      </c>
      <c r="D190" s="258"/>
      <c r="E190" s="259"/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243</v>
      </c>
      <c r="AH190" s="210">
        <v>3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5">
      <c r="A191" s="217"/>
      <c r="B191" s="218"/>
      <c r="C191" s="263" t="s">
        <v>450</v>
      </c>
      <c r="D191" s="256"/>
      <c r="E191" s="257"/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243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5">
      <c r="A192" s="217"/>
      <c r="B192" s="218"/>
      <c r="C192" s="261" t="s">
        <v>451</v>
      </c>
      <c r="D192" s="254"/>
      <c r="E192" s="255">
        <v>40.04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243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5">
      <c r="A193" s="229">
        <v>42</v>
      </c>
      <c r="B193" s="230" t="s">
        <v>452</v>
      </c>
      <c r="C193" s="247" t="s">
        <v>453</v>
      </c>
      <c r="D193" s="231" t="s">
        <v>303</v>
      </c>
      <c r="E193" s="232">
        <v>16.588000000000001</v>
      </c>
      <c r="F193" s="233"/>
      <c r="G193" s="234">
        <f>ROUND(E193*F193,2)</f>
        <v>0</v>
      </c>
      <c r="H193" s="233"/>
      <c r="I193" s="234">
        <f>ROUND(E193*H193,2)</f>
        <v>0</v>
      </c>
      <c r="J193" s="233"/>
      <c r="K193" s="234">
        <f>ROUND(E193*J193,2)</f>
        <v>0</v>
      </c>
      <c r="L193" s="234">
        <v>21</v>
      </c>
      <c r="M193" s="234">
        <f>G193*(1+L193/100)</f>
        <v>0</v>
      </c>
      <c r="N193" s="232">
        <v>1.3999999999999999E-4</v>
      </c>
      <c r="O193" s="232">
        <f>ROUND(E193*N193,2)</f>
        <v>0</v>
      </c>
      <c r="P193" s="232">
        <v>0</v>
      </c>
      <c r="Q193" s="232">
        <f>ROUND(E193*P193,2)</f>
        <v>0</v>
      </c>
      <c r="R193" s="234" t="s">
        <v>239</v>
      </c>
      <c r="S193" s="234" t="s">
        <v>160</v>
      </c>
      <c r="T193" s="235" t="s">
        <v>160</v>
      </c>
      <c r="U193" s="220">
        <v>0</v>
      </c>
      <c r="V193" s="220">
        <f>ROUND(E193*U193,2)</f>
        <v>0</v>
      </c>
      <c r="W193" s="220"/>
      <c r="X193" s="220" t="s">
        <v>240</v>
      </c>
      <c r="Y193" s="220" t="s">
        <v>163</v>
      </c>
      <c r="Z193" s="210"/>
      <c r="AA193" s="210"/>
      <c r="AB193" s="210"/>
      <c r="AC193" s="210"/>
      <c r="AD193" s="210"/>
      <c r="AE193" s="210"/>
      <c r="AF193" s="210"/>
      <c r="AG193" s="210" t="s">
        <v>241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5">
      <c r="A194" s="217"/>
      <c r="B194" s="218"/>
      <c r="C194" s="263" t="s">
        <v>444</v>
      </c>
      <c r="D194" s="256"/>
      <c r="E194" s="257"/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243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5">
      <c r="A195" s="217"/>
      <c r="B195" s="218"/>
      <c r="C195" s="264" t="s">
        <v>454</v>
      </c>
      <c r="D195" s="256"/>
      <c r="E195" s="257">
        <v>12.9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243</v>
      </c>
      <c r="AH195" s="210">
        <v>2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5">
      <c r="A196" s="217"/>
      <c r="B196" s="218"/>
      <c r="C196" s="264" t="s">
        <v>455</v>
      </c>
      <c r="D196" s="256"/>
      <c r="E196" s="257">
        <v>16.600000000000001</v>
      </c>
      <c r="F196" s="220"/>
      <c r="G196" s="22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243</v>
      </c>
      <c r="AH196" s="210">
        <v>2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5">
      <c r="A197" s="217"/>
      <c r="B197" s="218"/>
      <c r="C197" s="264" t="s">
        <v>456</v>
      </c>
      <c r="D197" s="256"/>
      <c r="E197" s="257"/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243</v>
      </c>
      <c r="AH197" s="210">
        <v>2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5">
      <c r="A198" s="217"/>
      <c r="B198" s="218"/>
      <c r="C198" s="264" t="s">
        <v>457</v>
      </c>
      <c r="D198" s="256"/>
      <c r="E198" s="257">
        <v>8.1999999999999993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243</v>
      </c>
      <c r="AH198" s="210">
        <v>2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5">
      <c r="A199" s="217"/>
      <c r="B199" s="218"/>
      <c r="C199" s="265" t="s">
        <v>449</v>
      </c>
      <c r="D199" s="258"/>
      <c r="E199" s="259"/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243</v>
      </c>
      <c r="AH199" s="210">
        <v>3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5">
      <c r="A200" s="217"/>
      <c r="B200" s="218"/>
      <c r="C200" s="263" t="s">
        <v>450</v>
      </c>
      <c r="D200" s="256"/>
      <c r="E200" s="257"/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243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5">
      <c r="A201" s="217"/>
      <c r="B201" s="218"/>
      <c r="C201" s="261" t="s">
        <v>458</v>
      </c>
      <c r="D201" s="254"/>
      <c r="E201" s="255">
        <v>16.59</v>
      </c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243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5">
      <c r="A202" s="229">
        <v>43</v>
      </c>
      <c r="B202" s="230" t="s">
        <v>459</v>
      </c>
      <c r="C202" s="247" t="s">
        <v>460</v>
      </c>
      <c r="D202" s="231" t="s">
        <v>461</v>
      </c>
      <c r="E202" s="232">
        <v>86.2</v>
      </c>
      <c r="F202" s="233"/>
      <c r="G202" s="234">
        <f>ROUND(E202*F202,2)</f>
        <v>0</v>
      </c>
      <c r="H202" s="233"/>
      <c r="I202" s="234">
        <f>ROUND(E202*H202,2)</f>
        <v>0</v>
      </c>
      <c r="J202" s="233"/>
      <c r="K202" s="234">
        <f>ROUND(E202*J202,2)</f>
        <v>0</v>
      </c>
      <c r="L202" s="234">
        <v>21</v>
      </c>
      <c r="M202" s="234">
        <f>G202*(1+L202/100)</f>
        <v>0</v>
      </c>
      <c r="N202" s="232">
        <v>2.5000000000000001E-4</v>
      </c>
      <c r="O202" s="232">
        <f>ROUND(E202*N202,2)</f>
        <v>0.02</v>
      </c>
      <c r="P202" s="232">
        <v>0</v>
      </c>
      <c r="Q202" s="232">
        <f>ROUND(E202*P202,2)</f>
        <v>0</v>
      </c>
      <c r="R202" s="234"/>
      <c r="S202" s="234" t="s">
        <v>193</v>
      </c>
      <c r="T202" s="235" t="s">
        <v>161</v>
      </c>
      <c r="U202" s="220">
        <v>0</v>
      </c>
      <c r="V202" s="220">
        <f>ROUND(E202*U202,2)</f>
        <v>0</v>
      </c>
      <c r="W202" s="220"/>
      <c r="X202" s="220" t="s">
        <v>240</v>
      </c>
      <c r="Y202" s="220" t="s">
        <v>163</v>
      </c>
      <c r="Z202" s="210"/>
      <c r="AA202" s="210"/>
      <c r="AB202" s="210"/>
      <c r="AC202" s="210"/>
      <c r="AD202" s="210"/>
      <c r="AE202" s="210"/>
      <c r="AF202" s="210"/>
      <c r="AG202" s="210" t="s">
        <v>241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5">
      <c r="A203" s="217"/>
      <c r="B203" s="218"/>
      <c r="C203" s="261" t="s">
        <v>462</v>
      </c>
      <c r="D203" s="254"/>
      <c r="E203" s="255">
        <v>30.4</v>
      </c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243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5">
      <c r="A204" s="217"/>
      <c r="B204" s="218"/>
      <c r="C204" s="261" t="s">
        <v>463</v>
      </c>
      <c r="D204" s="254"/>
      <c r="E204" s="255">
        <v>34.799999999999997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243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5">
      <c r="A205" s="217"/>
      <c r="B205" s="218"/>
      <c r="C205" s="261" t="s">
        <v>464</v>
      </c>
      <c r="D205" s="254"/>
      <c r="E205" s="255">
        <v>6.1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243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3" x14ac:dyDescent="0.25">
      <c r="A206" s="217"/>
      <c r="B206" s="218"/>
      <c r="C206" s="261" t="s">
        <v>465</v>
      </c>
      <c r="D206" s="254"/>
      <c r="E206" s="255">
        <v>14.9</v>
      </c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243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5">
      <c r="A207" s="229">
        <v>44</v>
      </c>
      <c r="B207" s="230" t="s">
        <v>466</v>
      </c>
      <c r="C207" s="247" t="s">
        <v>467</v>
      </c>
      <c r="D207" s="231" t="s">
        <v>358</v>
      </c>
      <c r="E207" s="232">
        <v>63.91</v>
      </c>
      <c r="F207" s="233"/>
      <c r="G207" s="234">
        <f>ROUND(E207*F207,2)</f>
        <v>0</v>
      </c>
      <c r="H207" s="233"/>
      <c r="I207" s="234">
        <f>ROUND(E207*H207,2)</f>
        <v>0</v>
      </c>
      <c r="J207" s="233"/>
      <c r="K207" s="234">
        <f>ROUND(E207*J207,2)</f>
        <v>0</v>
      </c>
      <c r="L207" s="234">
        <v>21</v>
      </c>
      <c r="M207" s="234">
        <f>G207*(1+L207/100)</f>
        <v>0</v>
      </c>
      <c r="N207" s="232">
        <v>1.0000000000000001E-5</v>
      </c>
      <c r="O207" s="232">
        <f>ROUND(E207*N207,2)</f>
        <v>0</v>
      </c>
      <c r="P207" s="232">
        <v>0</v>
      </c>
      <c r="Q207" s="232">
        <f>ROUND(E207*P207,2)</f>
        <v>0</v>
      </c>
      <c r="R207" s="234" t="s">
        <v>239</v>
      </c>
      <c r="S207" s="234" t="s">
        <v>160</v>
      </c>
      <c r="T207" s="235" t="s">
        <v>160</v>
      </c>
      <c r="U207" s="220">
        <v>0</v>
      </c>
      <c r="V207" s="220">
        <f>ROUND(E207*U207,2)</f>
        <v>0</v>
      </c>
      <c r="W207" s="220"/>
      <c r="X207" s="220" t="s">
        <v>240</v>
      </c>
      <c r="Y207" s="220" t="s">
        <v>163</v>
      </c>
      <c r="Z207" s="210"/>
      <c r="AA207" s="210"/>
      <c r="AB207" s="210"/>
      <c r="AC207" s="210"/>
      <c r="AD207" s="210"/>
      <c r="AE207" s="210"/>
      <c r="AF207" s="210"/>
      <c r="AG207" s="210" t="s">
        <v>241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5">
      <c r="A208" s="217"/>
      <c r="B208" s="218"/>
      <c r="C208" s="263" t="s">
        <v>444</v>
      </c>
      <c r="D208" s="256"/>
      <c r="E208" s="257"/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243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5">
      <c r="A209" s="217"/>
      <c r="B209" s="218"/>
      <c r="C209" s="264" t="s">
        <v>468</v>
      </c>
      <c r="D209" s="256"/>
      <c r="E209" s="257">
        <v>14.8</v>
      </c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243</v>
      </c>
      <c r="AH209" s="210">
        <v>2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5">
      <c r="A210" s="217"/>
      <c r="B210" s="218"/>
      <c r="C210" s="264" t="s">
        <v>469</v>
      </c>
      <c r="D210" s="256"/>
      <c r="E210" s="257">
        <v>4.4000000000000004</v>
      </c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243</v>
      </c>
      <c r="AH210" s="210">
        <v>2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5">
      <c r="A211" s="217"/>
      <c r="B211" s="218"/>
      <c r="C211" s="264" t="s">
        <v>470</v>
      </c>
      <c r="D211" s="256"/>
      <c r="E211" s="257">
        <v>20.6</v>
      </c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243</v>
      </c>
      <c r="AH211" s="210">
        <v>2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5">
      <c r="A212" s="217"/>
      <c r="B212" s="218"/>
      <c r="C212" s="264" t="s">
        <v>471</v>
      </c>
      <c r="D212" s="256"/>
      <c r="E212" s="257">
        <v>18.3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243</v>
      </c>
      <c r="AH212" s="210">
        <v>2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3" x14ac:dyDescent="0.25">
      <c r="A213" s="217"/>
      <c r="B213" s="218"/>
      <c r="C213" s="265" t="s">
        <v>449</v>
      </c>
      <c r="D213" s="258"/>
      <c r="E213" s="259"/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243</v>
      </c>
      <c r="AH213" s="210">
        <v>3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3" x14ac:dyDescent="0.25">
      <c r="A214" s="217"/>
      <c r="B214" s="218"/>
      <c r="C214" s="263" t="s">
        <v>450</v>
      </c>
      <c r="D214" s="256"/>
      <c r="E214" s="257"/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243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3" x14ac:dyDescent="0.25">
      <c r="A215" s="217"/>
      <c r="B215" s="218"/>
      <c r="C215" s="261" t="s">
        <v>472</v>
      </c>
      <c r="D215" s="254"/>
      <c r="E215" s="255">
        <v>63.91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243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0.399999999999999" outlineLevel="1" x14ac:dyDescent="0.25">
      <c r="A216" s="229">
        <v>45</v>
      </c>
      <c r="B216" s="230" t="s">
        <v>473</v>
      </c>
      <c r="C216" s="247" t="s">
        <v>474</v>
      </c>
      <c r="D216" s="231" t="s">
        <v>358</v>
      </c>
      <c r="E216" s="232">
        <v>23.1</v>
      </c>
      <c r="F216" s="233"/>
      <c r="G216" s="234">
        <f>ROUND(E216*F216,2)</f>
        <v>0</v>
      </c>
      <c r="H216" s="233"/>
      <c r="I216" s="234">
        <f>ROUND(E216*H216,2)</f>
        <v>0</v>
      </c>
      <c r="J216" s="233"/>
      <c r="K216" s="234">
        <f>ROUND(E216*J216,2)</f>
        <v>0</v>
      </c>
      <c r="L216" s="234">
        <v>21</v>
      </c>
      <c r="M216" s="234">
        <f>G216*(1+L216/100)</f>
        <v>0</v>
      </c>
      <c r="N216" s="232">
        <v>8.0000000000000007E-5</v>
      </c>
      <c r="O216" s="232">
        <f>ROUND(E216*N216,2)</f>
        <v>0</v>
      </c>
      <c r="P216" s="232">
        <v>0</v>
      </c>
      <c r="Q216" s="232">
        <f>ROUND(E216*P216,2)</f>
        <v>0</v>
      </c>
      <c r="R216" s="234" t="s">
        <v>239</v>
      </c>
      <c r="S216" s="234" t="s">
        <v>160</v>
      </c>
      <c r="T216" s="235" t="s">
        <v>160</v>
      </c>
      <c r="U216" s="220">
        <v>0</v>
      </c>
      <c r="V216" s="220">
        <f>ROUND(E216*U216,2)</f>
        <v>0</v>
      </c>
      <c r="W216" s="220"/>
      <c r="X216" s="220" t="s">
        <v>240</v>
      </c>
      <c r="Y216" s="220" t="s">
        <v>163</v>
      </c>
      <c r="Z216" s="210"/>
      <c r="AA216" s="210"/>
      <c r="AB216" s="210"/>
      <c r="AC216" s="210"/>
      <c r="AD216" s="210"/>
      <c r="AE216" s="210"/>
      <c r="AF216" s="210"/>
      <c r="AG216" s="210" t="s">
        <v>241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5">
      <c r="A217" s="217"/>
      <c r="B217" s="218"/>
      <c r="C217" s="263" t="s">
        <v>444</v>
      </c>
      <c r="D217" s="256"/>
      <c r="E217" s="257"/>
      <c r="F217" s="220"/>
      <c r="G217" s="22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243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5">
      <c r="A218" s="217"/>
      <c r="B218" s="218"/>
      <c r="C218" s="264" t="s">
        <v>475</v>
      </c>
      <c r="D218" s="256"/>
      <c r="E218" s="257"/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243</v>
      </c>
      <c r="AH218" s="210">
        <v>2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5">
      <c r="A219" s="217"/>
      <c r="B219" s="218"/>
      <c r="C219" s="264" t="s">
        <v>476</v>
      </c>
      <c r="D219" s="256"/>
      <c r="E219" s="257"/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243</v>
      </c>
      <c r="AH219" s="210">
        <v>2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3" x14ac:dyDescent="0.25">
      <c r="A220" s="217"/>
      <c r="B220" s="218"/>
      <c r="C220" s="264" t="s">
        <v>477</v>
      </c>
      <c r="D220" s="256"/>
      <c r="E220" s="257">
        <v>6.1</v>
      </c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243</v>
      </c>
      <c r="AH220" s="210">
        <v>2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5">
      <c r="A221" s="217"/>
      <c r="B221" s="218"/>
      <c r="C221" s="264" t="s">
        <v>478</v>
      </c>
      <c r="D221" s="256"/>
      <c r="E221" s="257">
        <v>14.9</v>
      </c>
      <c r="F221" s="220"/>
      <c r="G221" s="22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10"/>
      <c r="AA221" s="210"/>
      <c r="AB221" s="210"/>
      <c r="AC221" s="210"/>
      <c r="AD221" s="210"/>
      <c r="AE221" s="210"/>
      <c r="AF221" s="210"/>
      <c r="AG221" s="210" t="s">
        <v>243</v>
      </c>
      <c r="AH221" s="210">
        <v>2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5">
      <c r="A222" s="217"/>
      <c r="B222" s="218"/>
      <c r="C222" s="265" t="s">
        <v>449</v>
      </c>
      <c r="D222" s="258"/>
      <c r="E222" s="259"/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243</v>
      </c>
      <c r="AH222" s="210">
        <v>3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5">
      <c r="A223" s="217"/>
      <c r="B223" s="218"/>
      <c r="C223" s="263" t="s">
        <v>450</v>
      </c>
      <c r="D223" s="256"/>
      <c r="E223" s="257"/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243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5">
      <c r="A224" s="217"/>
      <c r="B224" s="218"/>
      <c r="C224" s="261" t="s">
        <v>479</v>
      </c>
      <c r="D224" s="254"/>
      <c r="E224" s="255">
        <v>23.1</v>
      </c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243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ht="20.399999999999999" outlineLevel="1" x14ac:dyDescent="0.25">
      <c r="A225" s="229">
        <v>46</v>
      </c>
      <c r="B225" s="230" t="s">
        <v>480</v>
      </c>
      <c r="C225" s="247" t="s">
        <v>481</v>
      </c>
      <c r="D225" s="231" t="s">
        <v>358</v>
      </c>
      <c r="E225" s="232">
        <v>49.06</v>
      </c>
      <c r="F225" s="233"/>
      <c r="G225" s="234">
        <f>ROUND(E225*F225,2)</f>
        <v>0</v>
      </c>
      <c r="H225" s="233"/>
      <c r="I225" s="234">
        <f>ROUND(E225*H225,2)</f>
        <v>0</v>
      </c>
      <c r="J225" s="233"/>
      <c r="K225" s="234">
        <f>ROUND(E225*J225,2)</f>
        <v>0</v>
      </c>
      <c r="L225" s="234">
        <v>21</v>
      </c>
      <c r="M225" s="234">
        <f>G225*(1+L225/100)</f>
        <v>0</v>
      </c>
      <c r="N225" s="232">
        <v>1.1E-4</v>
      </c>
      <c r="O225" s="232">
        <f>ROUND(E225*N225,2)</f>
        <v>0.01</v>
      </c>
      <c r="P225" s="232">
        <v>0</v>
      </c>
      <c r="Q225" s="232">
        <f>ROUND(E225*P225,2)</f>
        <v>0</v>
      </c>
      <c r="R225" s="234" t="s">
        <v>239</v>
      </c>
      <c r="S225" s="234" t="s">
        <v>160</v>
      </c>
      <c r="T225" s="235" t="s">
        <v>160</v>
      </c>
      <c r="U225" s="220">
        <v>0</v>
      </c>
      <c r="V225" s="220">
        <f>ROUND(E225*U225,2)</f>
        <v>0</v>
      </c>
      <c r="W225" s="220"/>
      <c r="X225" s="220" t="s">
        <v>240</v>
      </c>
      <c r="Y225" s="220" t="s">
        <v>163</v>
      </c>
      <c r="Z225" s="210"/>
      <c r="AA225" s="210"/>
      <c r="AB225" s="210"/>
      <c r="AC225" s="210"/>
      <c r="AD225" s="210"/>
      <c r="AE225" s="210"/>
      <c r="AF225" s="210"/>
      <c r="AG225" s="210" t="s">
        <v>241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5">
      <c r="A226" s="217"/>
      <c r="B226" s="218"/>
      <c r="C226" s="263" t="s">
        <v>444</v>
      </c>
      <c r="D226" s="256"/>
      <c r="E226" s="257"/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243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5">
      <c r="A227" s="217"/>
      <c r="B227" s="218"/>
      <c r="C227" s="264" t="s">
        <v>482</v>
      </c>
      <c r="D227" s="256"/>
      <c r="E227" s="257">
        <v>17.600000000000001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243</v>
      </c>
      <c r="AH227" s="210">
        <v>2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5">
      <c r="A228" s="217"/>
      <c r="B228" s="218"/>
      <c r="C228" s="264" t="s">
        <v>483</v>
      </c>
      <c r="D228" s="256"/>
      <c r="E228" s="257">
        <v>27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243</v>
      </c>
      <c r="AH228" s="210">
        <v>2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5">
      <c r="A229" s="217"/>
      <c r="B229" s="218"/>
      <c r="C229" s="264" t="s">
        <v>484</v>
      </c>
      <c r="D229" s="256"/>
      <c r="E229" s="257"/>
      <c r="F229" s="220"/>
      <c r="G229" s="22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243</v>
      </c>
      <c r="AH229" s="210">
        <v>2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5">
      <c r="A230" s="217"/>
      <c r="B230" s="218"/>
      <c r="C230" s="264" t="s">
        <v>485</v>
      </c>
      <c r="D230" s="256"/>
      <c r="E230" s="257"/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243</v>
      </c>
      <c r="AH230" s="210">
        <v>2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5">
      <c r="A231" s="217"/>
      <c r="B231" s="218"/>
      <c r="C231" s="265" t="s">
        <v>449</v>
      </c>
      <c r="D231" s="258"/>
      <c r="E231" s="259"/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243</v>
      </c>
      <c r="AH231" s="210">
        <v>3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5">
      <c r="A232" s="217"/>
      <c r="B232" s="218"/>
      <c r="C232" s="263" t="s">
        <v>450</v>
      </c>
      <c r="D232" s="256"/>
      <c r="E232" s="257"/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243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5">
      <c r="A233" s="217"/>
      <c r="B233" s="218"/>
      <c r="C233" s="261" t="s">
        <v>486</v>
      </c>
      <c r="D233" s="254"/>
      <c r="E233" s="255">
        <v>49.06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243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ht="20.399999999999999" outlineLevel="1" x14ac:dyDescent="0.25">
      <c r="A234" s="229">
        <v>47</v>
      </c>
      <c r="B234" s="230" t="s">
        <v>487</v>
      </c>
      <c r="C234" s="247" t="s">
        <v>488</v>
      </c>
      <c r="D234" s="231" t="s">
        <v>358</v>
      </c>
      <c r="E234" s="232">
        <v>15.07</v>
      </c>
      <c r="F234" s="233"/>
      <c r="G234" s="234">
        <f>ROUND(E234*F234,2)</f>
        <v>0</v>
      </c>
      <c r="H234" s="233"/>
      <c r="I234" s="234">
        <f>ROUND(E234*H234,2)</f>
        <v>0</v>
      </c>
      <c r="J234" s="233"/>
      <c r="K234" s="234">
        <f>ROUND(E234*J234,2)</f>
        <v>0</v>
      </c>
      <c r="L234" s="234">
        <v>21</v>
      </c>
      <c r="M234" s="234">
        <f>G234*(1+L234/100)</f>
        <v>0</v>
      </c>
      <c r="N234" s="232">
        <v>0</v>
      </c>
      <c r="O234" s="232">
        <f>ROUND(E234*N234,2)</f>
        <v>0</v>
      </c>
      <c r="P234" s="232">
        <v>0</v>
      </c>
      <c r="Q234" s="232">
        <f>ROUND(E234*P234,2)</f>
        <v>0</v>
      </c>
      <c r="R234" s="234" t="s">
        <v>239</v>
      </c>
      <c r="S234" s="234" t="s">
        <v>160</v>
      </c>
      <c r="T234" s="235" t="s">
        <v>160</v>
      </c>
      <c r="U234" s="220">
        <v>0</v>
      </c>
      <c r="V234" s="220">
        <f>ROUND(E234*U234,2)</f>
        <v>0</v>
      </c>
      <c r="W234" s="220"/>
      <c r="X234" s="220" t="s">
        <v>240</v>
      </c>
      <c r="Y234" s="220" t="s">
        <v>163</v>
      </c>
      <c r="Z234" s="210"/>
      <c r="AA234" s="210"/>
      <c r="AB234" s="210"/>
      <c r="AC234" s="210"/>
      <c r="AD234" s="210"/>
      <c r="AE234" s="210"/>
      <c r="AF234" s="210"/>
      <c r="AG234" s="210" t="s">
        <v>241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5">
      <c r="A235" s="217"/>
      <c r="B235" s="218"/>
      <c r="C235" s="263" t="s">
        <v>444</v>
      </c>
      <c r="D235" s="256"/>
      <c r="E235" s="257"/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243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5">
      <c r="A236" s="217"/>
      <c r="B236" s="218"/>
      <c r="C236" s="264" t="s">
        <v>489</v>
      </c>
      <c r="D236" s="256"/>
      <c r="E236" s="257">
        <v>9.8000000000000007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243</v>
      </c>
      <c r="AH236" s="210">
        <v>2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3" x14ac:dyDescent="0.25">
      <c r="A237" s="217"/>
      <c r="B237" s="218"/>
      <c r="C237" s="264" t="s">
        <v>490</v>
      </c>
      <c r="D237" s="256"/>
      <c r="E237" s="257">
        <v>3.9</v>
      </c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243</v>
      </c>
      <c r="AH237" s="210">
        <v>2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5">
      <c r="A238" s="217"/>
      <c r="B238" s="218"/>
      <c r="C238" s="265" t="s">
        <v>449</v>
      </c>
      <c r="D238" s="258"/>
      <c r="E238" s="259"/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243</v>
      </c>
      <c r="AH238" s="210">
        <v>3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3" x14ac:dyDescent="0.25">
      <c r="A239" s="217"/>
      <c r="B239" s="218"/>
      <c r="C239" s="263" t="s">
        <v>450</v>
      </c>
      <c r="D239" s="256"/>
      <c r="E239" s="257"/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243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3" x14ac:dyDescent="0.25">
      <c r="A240" s="217"/>
      <c r="B240" s="218"/>
      <c r="C240" s="261" t="s">
        <v>491</v>
      </c>
      <c r="D240" s="254"/>
      <c r="E240" s="255">
        <v>15.07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243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ht="20.399999999999999" outlineLevel="1" x14ac:dyDescent="0.25">
      <c r="A241" s="229">
        <v>48</v>
      </c>
      <c r="B241" s="230" t="s">
        <v>492</v>
      </c>
      <c r="C241" s="247" t="s">
        <v>493</v>
      </c>
      <c r="D241" s="231" t="s">
        <v>358</v>
      </c>
      <c r="E241" s="232">
        <v>17.600000000000001</v>
      </c>
      <c r="F241" s="233"/>
      <c r="G241" s="234">
        <f>ROUND(E241*F241,2)</f>
        <v>0</v>
      </c>
      <c r="H241" s="233"/>
      <c r="I241" s="234">
        <f>ROUND(E241*H241,2)</f>
        <v>0</v>
      </c>
      <c r="J241" s="233"/>
      <c r="K241" s="234">
        <f>ROUND(E241*J241,2)</f>
        <v>0</v>
      </c>
      <c r="L241" s="234">
        <v>21</v>
      </c>
      <c r="M241" s="234">
        <f>G241*(1+L241/100)</f>
        <v>0</v>
      </c>
      <c r="N241" s="232">
        <v>1.4999999999999999E-4</v>
      </c>
      <c r="O241" s="232">
        <f>ROUND(E241*N241,2)</f>
        <v>0</v>
      </c>
      <c r="P241" s="232">
        <v>0</v>
      </c>
      <c r="Q241" s="232">
        <f>ROUND(E241*P241,2)</f>
        <v>0</v>
      </c>
      <c r="R241" s="234"/>
      <c r="S241" s="234" t="s">
        <v>193</v>
      </c>
      <c r="T241" s="235" t="s">
        <v>161</v>
      </c>
      <c r="U241" s="220">
        <v>0</v>
      </c>
      <c r="V241" s="220">
        <f>ROUND(E241*U241,2)</f>
        <v>0</v>
      </c>
      <c r="W241" s="220"/>
      <c r="X241" s="220" t="s">
        <v>240</v>
      </c>
      <c r="Y241" s="220" t="s">
        <v>163</v>
      </c>
      <c r="Z241" s="210"/>
      <c r="AA241" s="210"/>
      <c r="AB241" s="210"/>
      <c r="AC241" s="210"/>
      <c r="AD241" s="210"/>
      <c r="AE241" s="210"/>
      <c r="AF241" s="210"/>
      <c r="AG241" s="210" t="s">
        <v>241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25">
      <c r="A242" s="217"/>
      <c r="B242" s="218"/>
      <c r="C242" s="261" t="s">
        <v>494</v>
      </c>
      <c r="D242" s="254"/>
      <c r="E242" s="255">
        <v>17.600000000000001</v>
      </c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243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20.399999999999999" outlineLevel="1" x14ac:dyDescent="0.25">
      <c r="A243" s="229">
        <v>49</v>
      </c>
      <c r="B243" s="230" t="s">
        <v>495</v>
      </c>
      <c r="C243" s="247" t="s">
        <v>493</v>
      </c>
      <c r="D243" s="231" t="s">
        <v>358</v>
      </c>
      <c r="E243" s="232">
        <v>26.5</v>
      </c>
      <c r="F243" s="233"/>
      <c r="G243" s="234">
        <f>ROUND(E243*F243,2)</f>
        <v>0</v>
      </c>
      <c r="H243" s="233"/>
      <c r="I243" s="234">
        <f>ROUND(E243*H243,2)</f>
        <v>0</v>
      </c>
      <c r="J243" s="233"/>
      <c r="K243" s="234">
        <f>ROUND(E243*J243,2)</f>
        <v>0</v>
      </c>
      <c r="L243" s="234">
        <v>21</v>
      </c>
      <c r="M243" s="234">
        <f>G243*(1+L243/100)</f>
        <v>0</v>
      </c>
      <c r="N243" s="232">
        <v>1.4999999999999999E-4</v>
      </c>
      <c r="O243" s="232">
        <f>ROUND(E243*N243,2)</f>
        <v>0</v>
      </c>
      <c r="P243" s="232">
        <v>0</v>
      </c>
      <c r="Q243" s="232">
        <f>ROUND(E243*P243,2)</f>
        <v>0</v>
      </c>
      <c r="R243" s="234"/>
      <c r="S243" s="234" t="s">
        <v>193</v>
      </c>
      <c r="T243" s="235" t="s">
        <v>161</v>
      </c>
      <c r="U243" s="220">
        <v>0</v>
      </c>
      <c r="V243" s="220">
        <f>ROUND(E243*U243,2)</f>
        <v>0</v>
      </c>
      <c r="W243" s="220"/>
      <c r="X243" s="220" t="s">
        <v>240</v>
      </c>
      <c r="Y243" s="220" t="s">
        <v>163</v>
      </c>
      <c r="Z243" s="210"/>
      <c r="AA243" s="210"/>
      <c r="AB243" s="210"/>
      <c r="AC243" s="210"/>
      <c r="AD243" s="210"/>
      <c r="AE243" s="210"/>
      <c r="AF243" s="210"/>
      <c r="AG243" s="210" t="s">
        <v>241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5">
      <c r="A244" s="217"/>
      <c r="B244" s="218"/>
      <c r="C244" s="261" t="s">
        <v>496</v>
      </c>
      <c r="D244" s="254"/>
      <c r="E244" s="255">
        <v>26.5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243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ht="20.399999999999999" outlineLevel="1" x14ac:dyDescent="0.25">
      <c r="A245" s="229">
        <v>50</v>
      </c>
      <c r="B245" s="230" t="s">
        <v>497</v>
      </c>
      <c r="C245" s="247" t="s">
        <v>493</v>
      </c>
      <c r="D245" s="231" t="s">
        <v>358</v>
      </c>
      <c r="E245" s="232">
        <v>9.1</v>
      </c>
      <c r="F245" s="233"/>
      <c r="G245" s="234">
        <f>ROUND(E245*F245,2)</f>
        <v>0</v>
      </c>
      <c r="H245" s="233"/>
      <c r="I245" s="234">
        <f>ROUND(E245*H245,2)</f>
        <v>0</v>
      </c>
      <c r="J245" s="233"/>
      <c r="K245" s="234">
        <f>ROUND(E245*J245,2)</f>
        <v>0</v>
      </c>
      <c r="L245" s="234">
        <v>21</v>
      </c>
      <c r="M245" s="234">
        <f>G245*(1+L245/100)</f>
        <v>0</v>
      </c>
      <c r="N245" s="232">
        <v>1.4999999999999999E-4</v>
      </c>
      <c r="O245" s="232">
        <f>ROUND(E245*N245,2)</f>
        <v>0</v>
      </c>
      <c r="P245" s="232">
        <v>0</v>
      </c>
      <c r="Q245" s="232">
        <f>ROUND(E245*P245,2)</f>
        <v>0</v>
      </c>
      <c r="R245" s="234"/>
      <c r="S245" s="234" t="s">
        <v>193</v>
      </c>
      <c r="T245" s="235" t="s">
        <v>161</v>
      </c>
      <c r="U245" s="220">
        <v>0</v>
      </c>
      <c r="V245" s="220">
        <f>ROUND(E245*U245,2)</f>
        <v>0</v>
      </c>
      <c r="W245" s="220"/>
      <c r="X245" s="220" t="s">
        <v>240</v>
      </c>
      <c r="Y245" s="220" t="s">
        <v>163</v>
      </c>
      <c r="Z245" s="210"/>
      <c r="AA245" s="210"/>
      <c r="AB245" s="210"/>
      <c r="AC245" s="210"/>
      <c r="AD245" s="210"/>
      <c r="AE245" s="210"/>
      <c r="AF245" s="210"/>
      <c r="AG245" s="210" t="s">
        <v>241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5">
      <c r="A246" s="217"/>
      <c r="B246" s="218"/>
      <c r="C246" s="261" t="s">
        <v>498</v>
      </c>
      <c r="D246" s="254"/>
      <c r="E246" s="255">
        <v>9.1</v>
      </c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243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5">
      <c r="A247" s="229">
        <v>51</v>
      </c>
      <c r="B247" s="230" t="s">
        <v>499</v>
      </c>
      <c r="C247" s="247" t="s">
        <v>500</v>
      </c>
      <c r="D247" s="231" t="s">
        <v>358</v>
      </c>
      <c r="E247" s="232">
        <v>15.07</v>
      </c>
      <c r="F247" s="233"/>
      <c r="G247" s="234">
        <f>ROUND(E247*F247,2)</f>
        <v>0</v>
      </c>
      <c r="H247" s="233"/>
      <c r="I247" s="234">
        <f>ROUND(E247*H247,2)</f>
        <v>0</v>
      </c>
      <c r="J247" s="233"/>
      <c r="K247" s="234">
        <f>ROUND(E247*J247,2)</f>
        <v>0</v>
      </c>
      <c r="L247" s="234">
        <v>21</v>
      </c>
      <c r="M247" s="234">
        <f>G247*(1+L247/100)</f>
        <v>0</v>
      </c>
      <c r="N247" s="232">
        <v>1E-4</v>
      </c>
      <c r="O247" s="232">
        <f>ROUND(E247*N247,2)</f>
        <v>0</v>
      </c>
      <c r="P247" s="232">
        <v>0</v>
      </c>
      <c r="Q247" s="232">
        <f>ROUND(E247*P247,2)</f>
        <v>0</v>
      </c>
      <c r="R247" s="234" t="s">
        <v>239</v>
      </c>
      <c r="S247" s="234" t="s">
        <v>160</v>
      </c>
      <c r="T247" s="235" t="s">
        <v>160</v>
      </c>
      <c r="U247" s="220">
        <v>0</v>
      </c>
      <c r="V247" s="220">
        <f>ROUND(E247*U247,2)</f>
        <v>0</v>
      </c>
      <c r="W247" s="220"/>
      <c r="X247" s="220" t="s">
        <v>240</v>
      </c>
      <c r="Y247" s="220" t="s">
        <v>163</v>
      </c>
      <c r="Z247" s="210"/>
      <c r="AA247" s="210"/>
      <c r="AB247" s="210"/>
      <c r="AC247" s="210"/>
      <c r="AD247" s="210"/>
      <c r="AE247" s="210"/>
      <c r="AF247" s="210"/>
      <c r="AG247" s="210" t="s">
        <v>241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5">
      <c r="A248" s="217"/>
      <c r="B248" s="218"/>
      <c r="C248" s="263" t="s">
        <v>444</v>
      </c>
      <c r="D248" s="256"/>
      <c r="E248" s="257"/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243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5">
      <c r="A249" s="217"/>
      <c r="B249" s="218"/>
      <c r="C249" s="264" t="s">
        <v>501</v>
      </c>
      <c r="D249" s="256"/>
      <c r="E249" s="257">
        <v>3.9</v>
      </c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243</v>
      </c>
      <c r="AH249" s="210">
        <v>2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5">
      <c r="A250" s="217"/>
      <c r="B250" s="218"/>
      <c r="C250" s="264" t="s">
        <v>476</v>
      </c>
      <c r="D250" s="256"/>
      <c r="E250" s="257"/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243</v>
      </c>
      <c r="AH250" s="210">
        <v>2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5">
      <c r="A251" s="217"/>
      <c r="B251" s="218"/>
      <c r="C251" s="264" t="s">
        <v>502</v>
      </c>
      <c r="D251" s="256"/>
      <c r="E251" s="257">
        <v>9.8000000000000007</v>
      </c>
      <c r="F251" s="220"/>
      <c r="G251" s="220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243</v>
      </c>
      <c r="AH251" s="210">
        <v>2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3" x14ac:dyDescent="0.25">
      <c r="A252" s="217"/>
      <c r="B252" s="218"/>
      <c r="C252" s="264" t="s">
        <v>485</v>
      </c>
      <c r="D252" s="256"/>
      <c r="E252" s="257"/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243</v>
      </c>
      <c r="AH252" s="210">
        <v>2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5">
      <c r="A253" s="217"/>
      <c r="B253" s="218"/>
      <c r="C253" s="265" t="s">
        <v>449</v>
      </c>
      <c r="D253" s="258"/>
      <c r="E253" s="259"/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243</v>
      </c>
      <c r="AH253" s="210">
        <v>3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5">
      <c r="A254" s="217"/>
      <c r="B254" s="218"/>
      <c r="C254" s="263" t="s">
        <v>450</v>
      </c>
      <c r="D254" s="256"/>
      <c r="E254" s="257"/>
      <c r="F254" s="220"/>
      <c r="G254" s="220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243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3" x14ac:dyDescent="0.25">
      <c r="A255" s="217"/>
      <c r="B255" s="218"/>
      <c r="C255" s="261" t="s">
        <v>491</v>
      </c>
      <c r="D255" s="254"/>
      <c r="E255" s="255">
        <v>15.07</v>
      </c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243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ht="20.399999999999999" outlineLevel="1" x14ac:dyDescent="0.25">
      <c r="A256" s="229">
        <v>52</v>
      </c>
      <c r="B256" s="230" t="s">
        <v>503</v>
      </c>
      <c r="C256" s="247" t="s">
        <v>504</v>
      </c>
      <c r="D256" s="231" t="s">
        <v>275</v>
      </c>
      <c r="E256" s="232">
        <v>3.5910000000000002</v>
      </c>
      <c r="F256" s="233"/>
      <c r="G256" s="234">
        <f>ROUND(E256*F256,2)</f>
        <v>0</v>
      </c>
      <c r="H256" s="233"/>
      <c r="I256" s="234">
        <f>ROUND(E256*H256,2)</f>
        <v>0</v>
      </c>
      <c r="J256" s="233"/>
      <c r="K256" s="234">
        <f>ROUND(E256*J256,2)</f>
        <v>0</v>
      </c>
      <c r="L256" s="234">
        <v>21</v>
      </c>
      <c r="M256" s="234">
        <f>G256*(1+L256/100)</f>
        <v>0</v>
      </c>
      <c r="N256" s="232">
        <v>2.65E-3</v>
      </c>
      <c r="O256" s="232">
        <f>ROUND(E256*N256,2)</f>
        <v>0.01</v>
      </c>
      <c r="P256" s="232">
        <v>0</v>
      </c>
      <c r="Q256" s="232">
        <f>ROUND(E256*P256,2)</f>
        <v>0</v>
      </c>
      <c r="R256" s="234" t="s">
        <v>299</v>
      </c>
      <c r="S256" s="234" t="s">
        <v>160</v>
      </c>
      <c r="T256" s="235" t="s">
        <v>160</v>
      </c>
      <c r="U256" s="220">
        <v>0.30499999999999999</v>
      </c>
      <c r="V256" s="220">
        <f>ROUND(E256*U256,2)</f>
        <v>1.1000000000000001</v>
      </c>
      <c r="W256" s="220"/>
      <c r="X256" s="220" t="s">
        <v>194</v>
      </c>
      <c r="Y256" s="220" t="s">
        <v>163</v>
      </c>
      <c r="Z256" s="210"/>
      <c r="AA256" s="210"/>
      <c r="AB256" s="210"/>
      <c r="AC256" s="210"/>
      <c r="AD256" s="210"/>
      <c r="AE256" s="210"/>
      <c r="AF256" s="210"/>
      <c r="AG256" s="210" t="s">
        <v>195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2" x14ac:dyDescent="0.25">
      <c r="A257" s="217"/>
      <c r="B257" s="218"/>
      <c r="C257" s="262" t="s">
        <v>374</v>
      </c>
      <c r="D257" s="260"/>
      <c r="E257" s="260"/>
      <c r="F257" s="260"/>
      <c r="G257" s="26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249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2" x14ac:dyDescent="0.25">
      <c r="A258" s="217"/>
      <c r="B258" s="218"/>
      <c r="C258" s="261" t="s">
        <v>505</v>
      </c>
      <c r="D258" s="254"/>
      <c r="E258" s="255">
        <v>3.59</v>
      </c>
      <c r="F258" s="220"/>
      <c r="G258" s="220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243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5">
      <c r="A259" s="229">
        <v>53</v>
      </c>
      <c r="B259" s="230" t="s">
        <v>506</v>
      </c>
      <c r="C259" s="247" t="s">
        <v>507</v>
      </c>
      <c r="D259" s="231" t="s">
        <v>275</v>
      </c>
      <c r="E259" s="232">
        <v>3.5910000000000002</v>
      </c>
      <c r="F259" s="233"/>
      <c r="G259" s="234">
        <f>ROUND(E259*F259,2)</f>
        <v>0</v>
      </c>
      <c r="H259" s="233"/>
      <c r="I259" s="234">
        <f>ROUND(E259*H259,2)</f>
        <v>0</v>
      </c>
      <c r="J259" s="233"/>
      <c r="K259" s="234">
        <f>ROUND(E259*J259,2)</f>
        <v>0</v>
      </c>
      <c r="L259" s="234">
        <v>21</v>
      </c>
      <c r="M259" s="234">
        <f>G259*(1+L259/100)</f>
        <v>0</v>
      </c>
      <c r="N259" s="232">
        <v>2.3000000000000001E-4</v>
      </c>
      <c r="O259" s="232">
        <f>ROUND(E259*N259,2)</f>
        <v>0</v>
      </c>
      <c r="P259" s="232">
        <v>0</v>
      </c>
      <c r="Q259" s="232">
        <f>ROUND(E259*P259,2)</f>
        <v>0</v>
      </c>
      <c r="R259" s="234" t="s">
        <v>299</v>
      </c>
      <c r="S259" s="234" t="s">
        <v>160</v>
      </c>
      <c r="T259" s="235" t="s">
        <v>160</v>
      </c>
      <c r="U259" s="220">
        <v>8.8999999999999996E-2</v>
      </c>
      <c r="V259" s="220">
        <f>ROUND(E259*U259,2)</f>
        <v>0.32</v>
      </c>
      <c r="W259" s="220"/>
      <c r="X259" s="220" t="s">
        <v>194</v>
      </c>
      <c r="Y259" s="220" t="s">
        <v>163</v>
      </c>
      <c r="Z259" s="210"/>
      <c r="AA259" s="210"/>
      <c r="AB259" s="210"/>
      <c r="AC259" s="210"/>
      <c r="AD259" s="210"/>
      <c r="AE259" s="210"/>
      <c r="AF259" s="210"/>
      <c r="AG259" s="210" t="s">
        <v>195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2" x14ac:dyDescent="0.25">
      <c r="A260" s="217"/>
      <c r="B260" s="218"/>
      <c r="C260" s="262" t="s">
        <v>374</v>
      </c>
      <c r="D260" s="260"/>
      <c r="E260" s="260"/>
      <c r="F260" s="260"/>
      <c r="G260" s="26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249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5">
      <c r="A261" s="217"/>
      <c r="B261" s="218"/>
      <c r="C261" s="261" t="s">
        <v>508</v>
      </c>
      <c r="D261" s="254"/>
      <c r="E261" s="255">
        <v>3.59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243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5">
      <c r="A262" s="229">
        <v>54</v>
      </c>
      <c r="B262" s="230" t="s">
        <v>509</v>
      </c>
      <c r="C262" s="247" t="s">
        <v>510</v>
      </c>
      <c r="D262" s="231" t="s">
        <v>275</v>
      </c>
      <c r="E262" s="232">
        <v>2.6861999999999999</v>
      </c>
      <c r="F262" s="233"/>
      <c r="G262" s="234">
        <f>ROUND(E262*F262,2)</f>
        <v>0</v>
      </c>
      <c r="H262" s="233"/>
      <c r="I262" s="234">
        <f>ROUND(E262*H262,2)</f>
        <v>0</v>
      </c>
      <c r="J262" s="233"/>
      <c r="K262" s="234">
        <f>ROUND(E262*J262,2)</f>
        <v>0</v>
      </c>
      <c r="L262" s="234">
        <v>21</v>
      </c>
      <c r="M262" s="234">
        <f>G262*(1+L262/100)</f>
        <v>0</v>
      </c>
      <c r="N262" s="232">
        <v>7.5599999999999999E-3</v>
      </c>
      <c r="O262" s="232">
        <f>ROUND(E262*N262,2)</f>
        <v>0.02</v>
      </c>
      <c r="P262" s="232">
        <v>0</v>
      </c>
      <c r="Q262" s="232">
        <f>ROUND(E262*P262,2)</f>
        <v>0</v>
      </c>
      <c r="R262" s="234" t="s">
        <v>299</v>
      </c>
      <c r="S262" s="234" t="s">
        <v>160</v>
      </c>
      <c r="T262" s="235" t="s">
        <v>160</v>
      </c>
      <c r="U262" s="220">
        <v>0.5</v>
      </c>
      <c r="V262" s="220">
        <f>ROUND(E262*U262,2)</f>
        <v>1.34</v>
      </c>
      <c r="W262" s="220"/>
      <c r="X262" s="220" t="s">
        <v>194</v>
      </c>
      <c r="Y262" s="220" t="s">
        <v>163</v>
      </c>
      <c r="Z262" s="210"/>
      <c r="AA262" s="210"/>
      <c r="AB262" s="210"/>
      <c r="AC262" s="210"/>
      <c r="AD262" s="210"/>
      <c r="AE262" s="210"/>
      <c r="AF262" s="210"/>
      <c r="AG262" s="210" t="s">
        <v>195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2" x14ac:dyDescent="0.25">
      <c r="A263" s="217"/>
      <c r="B263" s="218"/>
      <c r="C263" s="261" t="s">
        <v>511</v>
      </c>
      <c r="D263" s="254"/>
      <c r="E263" s="255">
        <v>2.69</v>
      </c>
      <c r="F263" s="220"/>
      <c r="G263" s="220"/>
      <c r="H263" s="220"/>
      <c r="I263" s="220"/>
      <c r="J263" s="220"/>
      <c r="K263" s="220"/>
      <c r="L263" s="220"/>
      <c r="M263" s="220"/>
      <c r="N263" s="219"/>
      <c r="O263" s="219"/>
      <c r="P263" s="219"/>
      <c r="Q263" s="219"/>
      <c r="R263" s="220"/>
      <c r="S263" s="220"/>
      <c r="T263" s="220"/>
      <c r="U263" s="220"/>
      <c r="V263" s="220"/>
      <c r="W263" s="220"/>
      <c r="X263" s="220"/>
      <c r="Y263" s="220"/>
      <c r="Z263" s="210"/>
      <c r="AA263" s="210"/>
      <c r="AB263" s="210"/>
      <c r="AC263" s="210"/>
      <c r="AD263" s="210"/>
      <c r="AE263" s="210"/>
      <c r="AF263" s="210"/>
      <c r="AG263" s="210" t="s">
        <v>243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ht="20.399999999999999" outlineLevel="1" x14ac:dyDescent="0.25">
      <c r="A264" s="229">
        <v>55</v>
      </c>
      <c r="B264" s="230" t="s">
        <v>512</v>
      </c>
      <c r="C264" s="247" t="s">
        <v>513</v>
      </c>
      <c r="D264" s="231" t="s">
        <v>275</v>
      </c>
      <c r="E264" s="232">
        <v>322.90230000000003</v>
      </c>
      <c r="F264" s="233"/>
      <c r="G264" s="234">
        <f>ROUND(E264*F264,2)</f>
        <v>0</v>
      </c>
      <c r="H264" s="233"/>
      <c r="I264" s="234">
        <f>ROUND(E264*H264,2)</f>
        <v>0</v>
      </c>
      <c r="J264" s="233"/>
      <c r="K264" s="234">
        <f>ROUND(E264*J264,2)</f>
        <v>0</v>
      </c>
      <c r="L264" s="234">
        <v>21</v>
      </c>
      <c r="M264" s="234">
        <f>G264*(1+L264/100)</f>
        <v>0</v>
      </c>
      <c r="N264" s="232">
        <v>2.2100000000000002E-3</v>
      </c>
      <c r="O264" s="232">
        <f>ROUND(E264*N264,2)</f>
        <v>0.71</v>
      </c>
      <c r="P264" s="232">
        <v>0</v>
      </c>
      <c r="Q264" s="232">
        <f>ROUND(E264*P264,2)</f>
        <v>0</v>
      </c>
      <c r="R264" s="234" t="s">
        <v>299</v>
      </c>
      <c r="S264" s="234" t="s">
        <v>160</v>
      </c>
      <c r="T264" s="235" t="s">
        <v>160</v>
      </c>
      <c r="U264" s="220">
        <v>0.22400999999999999</v>
      </c>
      <c r="V264" s="220">
        <f>ROUND(E264*U264,2)</f>
        <v>72.33</v>
      </c>
      <c r="W264" s="220"/>
      <c r="X264" s="220" t="s">
        <v>194</v>
      </c>
      <c r="Y264" s="220" t="s">
        <v>163</v>
      </c>
      <c r="Z264" s="210"/>
      <c r="AA264" s="210"/>
      <c r="AB264" s="210"/>
      <c r="AC264" s="210"/>
      <c r="AD264" s="210"/>
      <c r="AE264" s="210"/>
      <c r="AF264" s="210"/>
      <c r="AG264" s="210" t="s">
        <v>195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25">
      <c r="A265" s="217"/>
      <c r="B265" s="218"/>
      <c r="C265" s="262" t="s">
        <v>374</v>
      </c>
      <c r="D265" s="260"/>
      <c r="E265" s="260"/>
      <c r="F265" s="260"/>
      <c r="G265" s="260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249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ht="20.399999999999999" outlineLevel="2" x14ac:dyDescent="0.25">
      <c r="A266" s="217"/>
      <c r="B266" s="218"/>
      <c r="C266" s="261" t="s">
        <v>514</v>
      </c>
      <c r="D266" s="254"/>
      <c r="E266" s="255">
        <v>232.31</v>
      </c>
      <c r="F266" s="220"/>
      <c r="G266" s="220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10"/>
      <c r="AA266" s="210"/>
      <c r="AB266" s="210"/>
      <c r="AC266" s="210"/>
      <c r="AD266" s="210"/>
      <c r="AE266" s="210"/>
      <c r="AF266" s="210"/>
      <c r="AG266" s="210" t="s">
        <v>243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5">
      <c r="A267" s="217"/>
      <c r="B267" s="218"/>
      <c r="C267" s="261" t="s">
        <v>515</v>
      </c>
      <c r="D267" s="254"/>
      <c r="E267" s="255">
        <v>89.87</v>
      </c>
      <c r="F267" s="220"/>
      <c r="G267" s="220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243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5">
      <c r="A268" s="217"/>
      <c r="B268" s="218"/>
      <c r="C268" s="261" t="s">
        <v>516</v>
      </c>
      <c r="D268" s="254"/>
      <c r="E268" s="255">
        <v>0.73</v>
      </c>
      <c r="F268" s="220"/>
      <c r="G268" s="220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243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5">
      <c r="A269" s="229">
        <v>56</v>
      </c>
      <c r="B269" s="230" t="s">
        <v>517</v>
      </c>
      <c r="C269" s="247" t="s">
        <v>518</v>
      </c>
      <c r="D269" s="231" t="s">
        <v>275</v>
      </c>
      <c r="E269" s="232">
        <v>34.918799999999997</v>
      </c>
      <c r="F269" s="233"/>
      <c r="G269" s="234">
        <f>ROUND(E269*F269,2)</f>
        <v>0</v>
      </c>
      <c r="H269" s="233"/>
      <c r="I269" s="234">
        <f>ROUND(E269*H269,2)</f>
        <v>0</v>
      </c>
      <c r="J269" s="233"/>
      <c r="K269" s="234">
        <f>ROUND(E269*J269,2)</f>
        <v>0</v>
      </c>
      <c r="L269" s="234">
        <v>21</v>
      </c>
      <c r="M269" s="234">
        <f>G269*(1+L269/100)</f>
        <v>0</v>
      </c>
      <c r="N269" s="232">
        <v>4.1999999999999997E-3</v>
      </c>
      <c r="O269" s="232">
        <f>ROUND(E269*N269,2)</f>
        <v>0.15</v>
      </c>
      <c r="P269" s="232">
        <v>0</v>
      </c>
      <c r="Q269" s="232">
        <f>ROUND(E269*P269,2)</f>
        <v>0</v>
      </c>
      <c r="R269" s="234" t="s">
        <v>299</v>
      </c>
      <c r="S269" s="234" t="s">
        <v>160</v>
      </c>
      <c r="T269" s="235" t="s">
        <v>160</v>
      </c>
      <c r="U269" s="220">
        <v>0.36</v>
      </c>
      <c r="V269" s="220">
        <f>ROUND(E269*U269,2)</f>
        <v>12.57</v>
      </c>
      <c r="W269" s="220"/>
      <c r="X269" s="220" t="s">
        <v>194</v>
      </c>
      <c r="Y269" s="220" t="s">
        <v>163</v>
      </c>
      <c r="Z269" s="210"/>
      <c r="AA269" s="210"/>
      <c r="AB269" s="210"/>
      <c r="AC269" s="210"/>
      <c r="AD269" s="210"/>
      <c r="AE269" s="210"/>
      <c r="AF269" s="210"/>
      <c r="AG269" s="210" t="s">
        <v>195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2" x14ac:dyDescent="0.25">
      <c r="A270" s="217"/>
      <c r="B270" s="218"/>
      <c r="C270" s="262" t="s">
        <v>374</v>
      </c>
      <c r="D270" s="260"/>
      <c r="E270" s="260"/>
      <c r="F270" s="260"/>
      <c r="G270" s="260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249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2" x14ac:dyDescent="0.25">
      <c r="A271" s="217"/>
      <c r="B271" s="218"/>
      <c r="C271" s="261" t="s">
        <v>519</v>
      </c>
      <c r="D271" s="254"/>
      <c r="E271" s="255">
        <v>14.7</v>
      </c>
      <c r="F271" s="220"/>
      <c r="G271" s="220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10"/>
      <c r="AA271" s="210"/>
      <c r="AB271" s="210"/>
      <c r="AC271" s="210"/>
      <c r="AD271" s="210"/>
      <c r="AE271" s="210"/>
      <c r="AF271" s="210"/>
      <c r="AG271" s="210" t="s">
        <v>243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5">
      <c r="A272" s="217"/>
      <c r="B272" s="218"/>
      <c r="C272" s="261" t="s">
        <v>520</v>
      </c>
      <c r="D272" s="254"/>
      <c r="E272" s="255">
        <v>20.22</v>
      </c>
      <c r="F272" s="220"/>
      <c r="G272" s="220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10"/>
      <c r="AA272" s="210"/>
      <c r="AB272" s="210"/>
      <c r="AC272" s="210"/>
      <c r="AD272" s="210"/>
      <c r="AE272" s="210"/>
      <c r="AF272" s="210"/>
      <c r="AG272" s="210" t="s">
        <v>243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ht="30.6" outlineLevel="1" x14ac:dyDescent="0.25">
      <c r="A273" s="229">
        <v>57</v>
      </c>
      <c r="B273" s="230" t="s">
        <v>521</v>
      </c>
      <c r="C273" s="247" t="s">
        <v>522</v>
      </c>
      <c r="D273" s="231" t="s">
        <v>275</v>
      </c>
      <c r="E273" s="232">
        <v>371.16323</v>
      </c>
      <c r="F273" s="233"/>
      <c r="G273" s="234">
        <f>ROUND(E273*F273,2)</f>
        <v>0</v>
      </c>
      <c r="H273" s="233"/>
      <c r="I273" s="234">
        <f>ROUND(E273*H273,2)</f>
        <v>0</v>
      </c>
      <c r="J273" s="233"/>
      <c r="K273" s="234">
        <f>ROUND(E273*J273,2)</f>
        <v>0</v>
      </c>
      <c r="L273" s="234">
        <v>21</v>
      </c>
      <c r="M273" s="234">
        <f>G273*(1+L273/100)</f>
        <v>0</v>
      </c>
      <c r="N273" s="232">
        <v>2.3000000000000001E-4</v>
      </c>
      <c r="O273" s="232">
        <f>ROUND(E273*N273,2)</f>
        <v>0.09</v>
      </c>
      <c r="P273" s="232">
        <v>0</v>
      </c>
      <c r="Q273" s="232">
        <f>ROUND(E273*P273,2)</f>
        <v>0</v>
      </c>
      <c r="R273" s="234" t="s">
        <v>299</v>
      </c>
      <c r="S273" s="234" t="s">
        <v>160</v>
      </c>
      <c r="T273" s="235" t="s">
        <v>160</v>
      </c>
      <c r="U273" s="220">
        <v>7.0000000000000007E-2</v>
      </c>
      <c r="V273" s="220">
        <f>ROUND(E273*U273,2)</f>
        <v>25.98</v>
      </c>
      <c r="W273" s="220"/>
      <c r="X273" s="220" t="s">
        <v>194</v>
      </c>
      <c r="Y273" s="220" t="s">
        <v>163</v>
      </c>
      <c r="Z273" s="210"/>
      <c r="AA273" s="210"/>
      <c r="AB273" s="210"/>
      <c r="AC273" s="210"/>
      <c r="AD273" s="210"/>
      <c r="AE273" s="210"/>
      <c r="AF273" s="210"/>
      <c r="AG273" s="210" t="s">
        <v>195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2" x14ac:dyDescent="0.25">
      <c r="A274" s="217"/>
      <c r="B274" s="218"/>
      <c r="C274" s="262" t="s">
        <v>374</v>
      </c>
      <c r="D274" s="260"/>
      <c r="E274" s="260"/>
      <c r="F274" s="260"/>
      <c r="G274" s="260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20"/>
      <c r="Z274" s="210"/>
      <c r="AA274" s="210"/>
      <c r="AB274" s="210"/>
      <c r="AC274" s="210"/>
      <c r="AD274" s="210"/>
      <c r="AE274" s="210"/>
      <c r="AF274" s="210"/>
      <c r="AG274" s="210" t="s">
        <v>249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2" x14ac:dyDescent="0.25">
      <c r="A275" s="217"/>
      <c r="B275" s="218"/>
      <c r="C275" s="261" t="s">
        <v>519</v>
      </c>
      <c r="D275" s="254"/>
      <c r="E275" s="255">
        <v>14.7</v>
      </c>
      <c r="F275" s="220"/>
      <c r="G275" s="220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243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ht="20.399999999999999" outlineLevel="3" x14ac:dyDescent="0.25">
      <c r="A276" s="217"/>
      <c r="B276" s="218"/>
      <c r="C276" s="261" t="s">
        <v>514</v>
      </c>
      <c r="D276" s="254"/>
      <c r="E276" s="255">
        <v>232.31</v>
      </c>
      <c r="F276" s="220"/>
      <c r="G276" s="22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243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3" x14ac:dyDescent="0.25">
      <c r="A277" s="217"/>
      <c r="B277" s="218"/>
      <c r="C277" s="261" t="s">
        <v>515</v>
      </c>
      <c r="D277" s="254"/>
      <c r="E277" s="255">
        <v>89.87</v>
      </c>
      <c r="F277" s="220"/>
      <c r="G277" s="220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20"/>
      <c r="Z277" s="210"/>
      <c r="AA277" s="210"/>
      <c r="AB277" s="210"/>
      <c r="AC277" s="210"/>
      <c r="AD277" s="210"/>
      <c r="AE277" s="210"/>
      <c r="AF277" s="210"/>
      <c r="AG277" s="210" t="s">
        <v>243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3" x14ac:dyDescent="0.25">
      <c r="A278" s="217"/>
      <c r="B278" s="218"/>
      <c r="C278" s="261" t="s">
        <v>520</v>
      </c>
      <c r="D278" s="254"/>
      <c r="E278" s="255">
        <v>20.22</v>
      </c>
      <c r="F278" s="220"/>
      <c r="G278" s="220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10"/>
      <c r="AA278" s="210"/>
      <c r="AB278" s="210"/>
      <c r="AC278" s="210"/>
      <c r="AD278" s="210"/>
      <c r="AE278" s="210"/>
      <c r="AF278" s="210"/>
      <c r="AG278" s="210" t="s">
        <v>243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3" x14ac:dyDescent="0.25">
      <c r="A279" s="217"/>
      <c r="B279" s="218"/>
      <c r="C279" s="261" t="s">
        <v>523</v>
      </c>
      <c r="D279" s="254"/>
      <c r="E279" s="255">
        <v>10.66</v>
      </c>
      <c r="F279" s="220"/>
      <c r="G279" s="220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20"/>
      <c r="Z279" s="210"/>
      <c r="AA279" s="210"/>
      <c r="AB279" s="210"/>
      <c r="AC279" s="210"/>
      <c r="AD279" s="210"/>
      <c r="AE279" s="210"/>
      <c r="AF279" s="210"/>
      <c r="AG279" s="210" t="s">
        <v>243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3" x14ac:dyDescent="0.25">
      <c r="A280" s="217"/>
      <c r="B280" s="218"/>
      <c r="C280" s="261" t="s">
        <v>516</v>
      </c>
      <c r="D280" s="254"/>
      <c r="E280" s="255">
        <v>0.73</v>
      </c>
      <c r="F280" s="220"/>
      <c r="G280" s="220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243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5">
      <c r="A281" s="217"/>
      <c r="B281" s="218"/>
      <c r="C281" s="261" t="s">
        <v>511</v>
      </c>
      <c r="D281" s="254"/>
      <c r="E281" s="255">
        <v>2.69</v>
      </c>
      <c r="F281" s="220"/>
      <c r="G281" s="220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10"/>
      <c r="AA281" s="210"/>
      <c r="AB281" s="210"/>
      <c r="AC281" s="210"/>
      <c r="AD281" s="210"/>
      <c r="AE281" s="210"/>
      <c r="AF281" s="210"/>
      <c r="AG281" s="210" t="s">
        <v>243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5">
      <c r="A282" s="229">
        <v>58</v>
      </c>
      <c r="B282" s="230" t="s">
        <v>524</v>
      </c>
      <c r="C282" s="247" t="s">
        <v>525</v>
      </c>
      <c r="D282" s="231" t="s">
        <v>275</v>
      </c>
      <c r="E282" s="232">
        <v>206.16499999999999</v>
      </c>
      <c r="F282" s="233"/>
      <c r="G282" s="234">
        <f>ROUND(E282*F282,2)</f>
        <v>0</v>
      </c>
      <c r="H282" s="233"/>
      <c r="I282" s="234">
        <f>ROUND(E282*H282,2)</f>
        <v>0</v>
      </c>
      <c r="J282" s="233"/>
      <c r="K282" s="234">
        <f>ROUND(E282*J282,2)</f>
        <v>0</v>
      </c>
      <c r="L282" s="234">
        <v>21</v>
      </c>
      <c r="M282" s="234">
        <f>G282*(1+L282/100)</f>
        <v>0</v>
      </c>
      <c r="N282" s="232">
        <v>4.0000000000000003E-5</v>
      </c>
      <c r="O282" s="232">
        <f>ROUND(E282*N282,2)</f>
        <v>0.01</v>
      </c>
      <c r="P282" s="232">
        <v>0</v>
      </c>
      <c r="Q282" s="232">
        <f>ROUND(E282*P282,2)</f>
        <v>0</v>
      </c>
      <c r="R282" s="234" t="s">
        <v>299</v>
      </c>
      <c r="S282" s="234" t="s">
        <v>160</v>
      </c>
      <c r="T282" s="235" t="s">
        <v>160</v>
      </c>
      <c r="U282" s="220">
        <v>7.8E-2</v>
      </c>
      <c r="V282" s="220">
        <f>ROUND(E282*U282,2)</f>
        <v>16.079999999999998</v>
      </c>
      <c r="W282" s="220"/>
      <c r="X282" s="220" t="s">
        <v>194</v>
      </c>
      <c r="Y282" s="220" t="s">
        <v>163</v>
      </c>
      <c r="Z282" s="210"/>
      <c r="AA282" s="210"/>
      <c r="AB282" s="210"/>
      <c r="AC282" s="210"/>
      <c r="AD282" s="210"/>
      <c r="AE282" s="210"/>
      <c r="AF282" s="210"/>
      <c r="AG282" s="210" t="s">
        <v>195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1" outlineLevel="2" x14ac:dyDescent="0.25">
      <c r="A283" s="217"/>
      <c r="B283" s="218"/>
      <c r="C283" s="262" t="s">
        <v>526</v>
      </c>
      <c r="D283" s="260"/>
      <c r="E283" s="260"/>
      <c r="F283" s="260"/>
      <c r="G283" s="26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249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37" t="str">
        <f>C283</f>
        <v>s rámy a zárubněmi, zábradlí, předmětů oplechování apod., které se zřizují ještě před úpravami povrchu, před jejich znečištěním při úpravách povrchu nástřikem plastických (lepivých) maltovin</v>
      </c>
      <c r="BB283" s="210"/>
      <c r="BC283" s="210"/>
      <c r="BD283" s="210"/>
      <c r="BE283" s="210"/>
      <c r="BF283" s="210"/>
      <c r="BG283" s="210"/>
      <c r="BH283" s="210"/>
    </row>
    <row r="284" spans="1:60" outlineLevel="2" x14ac:dyDescent="0.25">
      <c r="A284" s="217"/>
      <c r="B284" s="218"/>
      <c r="C284" s="261" t="s">
        <v>388</v>
      </c>
      <c r="D284" s="254"/>
      <c r="E284" s="255">
        <v>1.28</v>
      </c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243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3" x14ac:dyDescent="0.25">
      <c r="A285" s="217"/>
      <c r="B285" s="218"/>
      <c r="C285" s="261" t="s">
        <v>389</v>
      </c>
      <c r="D285" s="254"/>
      <c r="E285" s="255">
        <v>115.92</v>
      </c>
      <c r="F285" s="220"/>
      <c r="G285" s="220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10"/>
      <c r="AA285" s="210"/>
      <c r="AB285" s="210"/>
      <c r="AC285" s="210"/>
      <c r="AD285" s="210"/>
      <c r="AE285" s="210"/>
      <c r="AF285" s="210"/>
      <c r="AG285" s="210" t="s">
        <v>243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3" x14ac:dyDescent="0.25">
      <c r="A286" s="217"/>
      <c r="B286" s="218"/>
      <c r="C286" s="261" t="s">
        <v>390</v>
      </c>
      <c r="D286" s="254"/>
      <c r="E286" s="255">
        <v>9</v>
      </c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20"/>
      <c r="Z286" s="210"/>
      <c r="AA286" s="210"/>
      <c r="AB286" s="210"/>
      <c r="AC286" s="210"/>
      <c r="AD286" s="210"/>
      <c r="AE286" s="210"/>
      <c r="AF286" s="210"/>
      <c r="AG286" s="210" t="s">
        <v>243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3" x14ac:dyDescent="0.25">
      <c r="A287" s="217"/>
      <c r="B287" s="218"/>
      <c r="C287" s="261" t="s">
        <v>391</v>
      </c>
      <c r="D287" s="254"/>
      <c r="E287" s="255">
        <v>7.92</v>
      </c>
      <c r="F287" s="220"/>
      <c r="G287" s="22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20"/>
      <c r="Z287" s="210"/>
      <c r="AA287" s="210"/>
      <c r="AB287" s="210"/>
      <c r="AC287" s="210"/>
      <c r="AD287" s="210"/>
      <c r="AE287" s="210"/>
      <c r="AF287" s="210"/>
      <c r="AG287" s="210" t="s">
        <v>243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5">
      <c r="A288" s="217"/>
      <c r="B288" s="218"/>
      <c r="C288" s="261" t="s">
        <v>392</v>
      </c>
      <c r="D288" s="254"/>
      <c r="E288" s="255">
        <v>4.8600000000000003</v>
      </c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243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5">
      <c r="A289" s="217"/>
      <c r="B289" s="218"/>
      <c r="C289" s="261" t="s">
        <v>393</v>
      </c>
      <c r="D289" s="254"/>
      <c r="E289" s="255">
        <v>18</v>
      </c>
      <c r="F289" s="220"/>
      <c r="G289" s="220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243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3" x14ac:dyDescent="0.25">
      <c r="A290" s="217"/>
      <c r="B290" s="218"/>
      <c r="C290" s="261" t="s">
        <v>394</v>
      </c>
      <c r="D290" s="254"/>
      <c r="E290" s="255">
        <v>3.75</v>
      </c>
      <c r="F290" s="220"/>
      <c r="G290" s="220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20"/>
      <c r="Z290" s="210"/>
      <c r="AA290" s="210"/>
      <c r="AB290" s="210"/>
      <c r="AC290" s="210"/>
      <c r="AD290" s="210"/>
      <c r="AE290" s="210"/>
      <c r="AF290" s="210"/>
      <c r="AG290" s="210" t="s">
        <v>243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3" x14ac:dyDescent="0.25">
      <c r="A291" s="217"/>
      <c r="B291" s="218"/>
      <c r="C291" s="261" t="s">
        <v>395</v>
      </c>
      <c r="D291" s="254"/>
      <c r="E291" s="255">
        <v>5.25</v>
      </c>
      <c r="F291" s="220"/>
      <c r="G291" s="220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20"/>
      <c r="Z291" s="210"/>
      <c r="AA291" s="210"/>
      <c r="AB291" s="210"/>
      <c r="AC291" s="210"/>
      <c r="AD291" s="210"/>
      <c r="AE291" s="210"/>
      <c r="AF291" s="210"/>
      <c r="AG291" s="210" t="s">
        <v>243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3" x14ac:dyDescent="0.25">
      <c r="A292" s="217"/>
      <c r="B292" s="218"/>
      <c r="C292" s="261" t="s">
        <v>396</v>
      </c>
      <c r="D292" s="254"/>
      <c r="E292" s="255">
        <v>1.35</v>
      </c>
      <c r="F292" s="220"/>
      <c r="G292" s="220"/>
      <c r="H292" s="220"/>
      <c r="I292" s="220"/>
      <c r="J292" s="220"/>
      <c r="K292" s="220"/>
      <c r="L292" s="220"/>
      <c r="M292" s="220"/>
      <c r="N292" s="219"/>
      <c r="O292" s="219"/>
      <c r="P292" s="219"/>
      <c r="Q292" s="219"/>
      <c r="R292" s="220"/>
      <c r="S292" s="220"/>
      <c r="T292" s="220"/>
      <c r="U292" s="220"/>
      <c r="V292" s="220"/>
      <c r="W292" s="220"/>
      <c r="X292" s="220"/>
      <c r="Y292" s="220"/>
      <c r="Z292" s="210"/>
      <c r="AA292" s="210"/>
      <c r="AB292" s="210"/>
      <c r="AC292" s="210"/>
      <c r="AD292" s="210"/>
      <c r="AE292" s="210"/>
      <c r="AF292" s="210"/>
      <c r="AG292" s="210" t="s">
        <v>243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3" x14ac:dyDescent="0.25">
      <c r="A293" s="217"/>
      <c r="B293" s="218"/>
      <c r="C293" s="261" t="s">
        <v>397</v>
      </c>
      <c r="D293" s="254"/>
      <c r="E293" s="255">
        <v>14.04</v>
      </c>
      <c r="F293" s="220"/>
      <c r="G293" s="220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243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3" x14ac:dyDescent="0.25">
      <c r="A294" s="217"/>
      <c r="B294" s="218"/>
      <c r="C294" s="261" t="s">
        <v>398</v>
      </c>
      <c r="D294" s="254"/>
      <c r="E294" s="255">
        <v>1.84</v>
      </c>
      <c r="F294" s="220"/>
      <c r="G294" s="22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243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5">
      <c r="A295" s="217"/>
      <c r="B295" s="218"/>
      <c r="C295" s="261" t="s">
        <v>399</v>
      </c>
      <c r="D295" s="254"/>
      <c r="E295" s="255">
        <v>13.5</v>
      </c>
      <c r="F295" s="220"/>
      <c r="G295" s="220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20"/>
      <c r="Z295" s="210"/>
      <c r="AA295" s="210"/>
      <c r="AB295" s="210"/>
      <c r="AC295" s="210"/>
      <c r="AD295" s="210"/>
      <c r="AE295" s="210"/>
      <c r="AF295" s="210"/>
      <c r="AG295" s="210" t="s">
        <v>243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3" x14ac:dyDescent="0.25">
      <c r="A296" s="217"/>
      <c r="B296" s="218"/>
      <c r="C296" s="261" t="s">
        <v>400</v>
      </c>
      <c r="D296" s="254"/>
      <c r="E296" s="255">
        <v>9.4499999999999993</v>
      </c>
      <c r="F296" s="220"/>
      <c r="G296" s="220"/>
      <c r="H296" s="220"/>
      <c r="I296" s="220"/>
      <c r="J296" s="220"/>
      <c r="K296" s="220"/>
      <c r="L296" s="220"/>
      <c r="M296" s="220"/>
      <c r="N296" s="219"/>
      <c r="O296" s="219"/>
      <c r="P296" s="219"/>
      <c r="Q296" s="219"/>
      <c r="R296" s="220"/>
      <c r="S296" s="220"/>
      <c r="T296" s="220"/>
      <c r="U296" s="220"/>
      <c r="V296" s="220"/>
      <c r="W296" s="220"/>
      <c r="X296" s="220"/>
      <c r="Y296" s="220"/>
      <c r="Z296" s="210"/>
      <c r="AA296" s="210"/>
      <c r="AB296" s="210"/>
      <c r="AC296" s="210"/>
      <c r="AD296" s="210"/>
      <c r="AE296" s="210"/>
      <c r="AF296" s="210"/>
      <c r="AG296" s="210" t="s">
        <v>243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5">
      <c r="A297" s="229">
        <v>59</v>
      </c>
      <c r="B297" s="230" t="s">
        <v>527</v>
      </c>
      <c r="C297" s="247" t="s">
        <v>528</v>
      </c>
      <c r="D297" s="231" t="s">
        <v>461</v>
      </c>
      <c r="E297" s="232">
        <v>10.199999999999999</v>
      </c>
      <c r="F297" s="233"/>
      <c r="G297" s="234">
        <f>ROUND(E297*F297,2)</f>
        <v>0</v>
      </c>
      <c r="H297" s="233"/>
      <c r="I297" s="234">
        <f>ROUND(E297*H297,2)</f>
        <v>0</v>
      </c>
      <c r="J297" s="233"/>
      <c r="K297" s="234">
        <f>ROUND(E297*J297,2)</f>
        <v>0</v>
      </c>
      <c r="L297" s="234">
        <v>21</v>
      </c>
      <c r="M297" s="234">
        <f>G297*(1+L297/100)</f>
        <v>0</v>
      </c>
      <c r="N297" s="232">
        <v>0</v>
      </c>
      <c r="O297" s="232">
        <f>ROUND(E297*N297,2)</f>
        <v>0</v>
      </c>
      <c r="P297" s="232">
        <v>0</v>
      </c>
      <c r="Q297" s="232">
        <f>ROUND(E297*P297,2)</f>
        <v>0</v>
      </c>
      <c r="R297" s="234"/>
      <c r="S297" s="234" t="s">
        <v>193</v>
      </c>
      <c r="T297" s="235" t="s">
        <v>161</v>
      </c>
      <c r="U297" s="220">
        <v>0</v>
      </c>
      <c r="V297" s="220">
        <f>ROUND(E297*U297,2)</f>
        <v>0</v>
      </c>
      <c r="W297" s="220"/>
      <c r="X297" s="220" t="s">
        <v>194</v>
      </c>
      <c r="Y297" s="220" t="s">
        <v>163</v>
      </c>
      <c r="Z297" s="210"/>
      <c r="AA297" s="210"/>
      <c r="AB297" s="210"/>
      <c r="AC297" s="210"/>
      <c r="AD297" s="210"/>
      <c r="AE297" s="210"/>
      <c r="AF297" s="210"/>
      <c r="AG297" s="210" t="s">
        <v>195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2" x14ac:dyDescent="0.25">
      <c r="A298" s="217"/>
      <c r="B298" s="218"/>
      <c r="C298" s="261" t="s">
        <v>529</v>
      </c>
      <c r="D298" s="254"/>
      <c r="E298" s="255">
        <v>10.199999999999999</v>
      </c>
      <c r="F298" s="220"/>
      <c r="G298" s="22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20"/>
      <c r="Z298" s="210"/>
      <c r="AA298" s="210"/>
      <c r="AB298" s="210"/>
      <c r="AC298" s="210"/>
      <c r="AD298" s="210"/>
      <c r="AE298" s="210"/>
      <c r="AF298" s="210"/>
      <c r="AG298" s="210" t="s">
        <v>243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5">
      <c r="A299" s="229">
        <v>60</v>
      </c>
      <c r="B299" s="230" t="s">
        <v>530</v>
      </c>
      <c r="C299" s="247" t="s">
        <v>531</v>
      </c>
      <c r="D299" s="231" t="s">
        <v>358</v>
      </c>
      <c r="E299" s="232">
        <v>13.7</v>
      </c>
      <c r="F299" s="233"/>
      <c r="G299" s="234">
        <f>ROUND(E299*F299,2)</f>
        <v>0</v>
      </c>
      <c r="H299" s="233"/>
      <c r="I299" s="234">
        <f>ROUND(E299*H299,2)</f>
        <v>0</v>
      </c>
      <c r="J299" s="233"/>
      <c r="K299" s="234">
        <f>ROUND(E299*J299,2)</f>
        <v>0</v>
      </c>
      <c r="L299" s="234">
        <v>21</v>
      </c>
      <c r="M299" s="234">
        <f>G299*(1+L299/100)</f>
        <v>0</v>
      </c>
      <c r="N299" s="232">
        <v>3.0000000000000001E-5</v>
      </c>
      <c r="O299" s="232">
        <f>ROUND(E299*N299,2)</f>
        <v>0</v>
      </c>
      <c r="P299" s="232">
        <v>0</v>
      </c>
      <c r="Q299" s="232">
        <f>ROUND(E299*P299,2)</f>
        <v>0</v>
      </c>
      <c r="R299" s="234" t="s">
        <v>299</v>
      </c>
      <c r="S299" s="234" t="s">
        <v>160</v>
      </c>
      <c r="T299" s="235" t="s">
        <v>160</v>
      </c>
      <c r="U299" s="220">
        <v>0.32</v>
      </c>
      <c r="V299" s="220">
        <f>ROUND(E299*U299,2)</f>
        <v>4.38</v>
      </c>
      <c r="W299" s="220"/>
      <c r="X299" s="220" t="s">
        <v>194</v>
      </c>
      <c r="Y299" s="220" t="s">
        <v>163</v>
      </c>
      <c r="Z299" s="210"/>
      <c r="AA299" s="210"/>
      <c r="AB299" s="210"/>
      <c r="AC299" s="210"/>
      <c r="AD299" s="210"/>
      <c r="AE299" s="210"/>
      <c r="AF299" s="210"/>
      <c r="AG299" s="210" t="s">
        <v>195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2" x14ac:dyDescent="0.25">
      <c r="A300" s="217"/>
      <c r="B300" s="218"/>
      <c r="C300" s="261" t="s">
        <v>532</v>
      </c>
      <c r="D300" s="254"/>
      <c r="E300" s="255">
        <v>3.9</v>
      </c>
      <c r="F300" s="220"/>
      <c r="G300" s="220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20"/>
      <c r="Z300" s="210"/>
      <c r="AA300" s="210"/>
      <c r="AB300" s="210"/>
      <c r="AC300" s="210"/>
      <c r="AD300" s="210"/>
      <c r="AE300" s="210"/>
      <c r="AF300" s="210"/>
      <c r="AG300" s="210" t="s">
        <v>243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3" x14ac:dyDescent="0.25">
      <c r="A301" s="217"/>
      <c r="B301" s="218"/>
      <c r="C301" s="261" t="s">
        <v>533</v>
      </c>
      <c r="D301" s="254"/>
      <c r="E301" s="255"/>
      <c r="F301" s="220"/>
      <c r="G301" s="220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10"/>
      <c r="AA301" s="210"/>
      <c r="AB301" s="210"/>
      <c r="AC301" s="210"/>
      <c r="AD301" s="210"/>
      <c r="AE301" s="210"/>
      <c r="AF301" s="210"/>
      <c r="AG301" s="210" t="s">
        <v>243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5">
      <c r="A302" s="217"/>
      <c r="B302" s="218"/>
      <c r="C302" s="261" t="s">
        <v>534</v>
      </c>
      <c r="D302" s="254"/>
      <c r="E302" s="255">
        <v>9.8000000000000007</v>
      </c>
      <c r="F302" s="220"/>
      <c r="G302" s="220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20"/>
      <c r="Z302" s="210"/>
      <c r="AA302" s="210"/>
      <c r="AB302" s="210"/>
      <c r="AC302" s="210"/>
      <c r="AD302" s="210"/>
      <c r="AE302" s="210"/>
      <c r="AF302" s="210"/>
      <c r="AG302" s="210" t="s">
        <v>243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3" x14ac:dyDescent="0.25">
      <c r="A303" s="217"/>
      <c r="B303" s="218"/>
      <c r="C303" s="261" t="s">
        <v>535</v>
      </c>
      <c r="D303" s="254"/>
      <c r="E303" s="255"/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20"/>
      <c r="Z303" s="210"/>
      <c r="AA303" s="210"/>
      <c r="AB303" s="210"/>
      <c r="AC303" s="210"/>
      <c r="AD303" s="210"/>
      <c r="AE303" s="210"/>
      <c r="AF303" s="210"/>
      <c r="AG303" s="210" t="s">
        <v>243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5">
      <c r="A304" s="229">
        <v>61</v>
      </c>
      <c r="B304" s="230" t="s">
        <v>536</v>
      </c>
      <c r="C304" s="247" t="s">
        <v>537</v>
      </c>
      <c r="D304" s="231" t="s">
        <v>358</v>
      </c>
      <c r="E304" s="232">
        <v>21</v>
      </c>
      <c r="F304" s="233"/>
      <c r="G304" s="234">
        <f>ROUND(E304*F304,2)</f>
        <v>0</v>
      </c>
      <c r="H304" s="233"/>
      <c r="I304" s="234">
        <f>ROUND(E304*H304,2)</f>
        <v>0</v>
      </c>
      <c r="J304" s="233"/>
      <c r="K304" s="234">
        <f>ROUND(E304*J304,2)</f>
        <v>0</v>
      </c>
      <c r="L304" s="234">
        <v>21</v>
      </c>
      <c r="M304" s="234">
        <f>G304*(1+L304/100)</f>
        <v>0</v>
      </c>
      <c r="N304" s="232">
        <v>0</v>
      </c>
      <c r="O304" s="232">
        <f>ROUND(E304*N304,2)</f>
        <v>0</v>
      </c>
      <c r="P304" s="232">
        <v>0</v>
      </c>
      <c r="Q304" s="232">
        <f>ROUND(E304*P304,2)</f>
        <v>0</v>
      </c>
      <c r="R304" s="234" t="s">
        <v>299</v>
      </c>
      <c r="S304" s="234" t="s">
        <v>160</v>
      </c>
      <c r="T304" s="235" t="s">
        <v>160</v>
      </c>
      <c r="U304" s="220">
        <v>0.05</v>
      </c>
      <c r="V304" s="220">
        <f>ROUND(E304*U304,2)</f>
        <v>1.05</v>
      </c>
      <c r="W304" s="220"/>
      <c r="X304" s="220" t="s">
        <v>194</v>
      </c>
      <c r="Y304" s="220" t="s">
        <v>163</v>
      </c>
      <c r="Z304" s="210"/>
      <c r="AA304" s="210"/>
      <c r="AB304" s="210"/>
      <c r="AC304" s="210"/>
      <c r="AD304" s="210"/>
      <c r="AE304" s="210"/>
      <c r="AF304" s="210"/>
      <c r="AG304" s="210" t="s">
        <v>195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2" x14ac:dyDescent="0.25">
      <c r="A305" s="217"/>
      <c r="B305" s="218"/>
      <c r="C305" s="261" t="s">
        <v>538</v>
      </c>
      <c r="D305" s="254"/>
      <c r="E305" s="255"/>
      <c r="F305" s="220"/>
      <c r="G305" s="220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20"/>
      <c r="Z305" s="210"/>
      <c r="AA305" s="210"/>
      <c r="AB305" s="210"/>
      <c r="AC305" s="210"/>
      <c r="AD305" s="210"/>
      <c r="AE305" s="210"/>
      <c r="AF305" s="210"/>
      <c r="AG305" s="210" t="s">
        <v>243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5">
      <c r="A306" s="217"/>
      <c r="B306" s="218"/>
      <c r="C306" s="261" t="s">
        <v>533</v>
      </c>
      <c r="D306" s="254"/>
      <c r="E306" s="255"/>
      <c r="F306" s="220"/>
      <c r="G306" s="220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20"/>
      <c r="Z306" s="210"/>
      <c r="AA306" s="210"/>
      <c r="AB306" s="210"/>
      <c r="AC306" s="210"/>
      <c r="AD306" s="210"/>
      <c r="AE306" s="210"/>
      <c r="AF306" s="210"/>
      <c r="AG306" s="210" t="s">
        <v>243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3" x14ac:dyDescent="0.25">
      <c r="A307" s="217"/>
      <c r="B307" s="218"/>
      <c r="C307" s="261" t="s">
        <v>464</v>
      </c>
      <c r="D307" s="254"/>
      <c r="E307" s="255">
        <v>6.1</v>
      </c>
      <c r="F307" s="220"/>
      <c r="G307" s="220"/>
      <c r="H307" s="220"/>
      <c r="I307" s="220"/>
      <c r="J307" s="220"/>
      <c r="K307" s="220"/>
      <c r="L307" s="220"/>
      <c r="M307" s="220"/>
      <c r="N307" s="219"/>
      <c r="O307" s="219"/>
      <c r="P307" s="219"/>
      <c r="Q307" s="219"/>
      <c r="R307" s="220"/>
      <c r="S307" s="220"/>
      <c r="T307" s="220"/>
      <c r="U307" s="220"/>
      <c r="V307" s="220"/>
      <c r="W307" s="220"/>
      <c r="X307" s="220"/>
      <c r="Y307" s="220"/>
      <c r="Z307" s="210"/>
      <c r="AA307" s="210"/>
      <c r="AB307" s="210"/>
      <c r="AC307" s="210"/>
      <c r="AD307" s="210"/>
      <c r="AE307" s="210"/>
      <c r="AF307" s="210"/>
      <c r="AG307" s="210" t="s">
        <v>243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3" x14ac:dyDescent="0.25">
      <c r="A308" s="217"/>
      <c r="B308" s="218"/>
      <c r="C308" s="261" t="s">
        <v>465</v>
      </c>
      <c r="D308" s="254"/>
      <c r="E308" s="255">
        <v>14.9</v>
      </c>
      <c r="F308" s="220"/>
      <c r="G308" s="220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20"/>
      <c r="Z308" s="210"/>
      <c r="AA308" s="210"/>
      <c r="AB308" s="210"/>
      <c r="AC308" s="210"/>
      <c r="AD308" s="210"/>
      <c r="AE308" s="210"/>
      <c r="AF308" s="210"/>
      <c r="AG308" s="210" t="s">
        <v>243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5">
      <c r="A309" s="229">
        <v>62</v>
      </c>
      <c r="B309" s="230" t="s">
        <v>539</v>
      </c>
      <c r="C309" s="247" t="s">
        <v>540</v>
      </c>
      <c r="D309" s="231" t="s">
        <v>358</v>
      </c>
      <c r="E309" s="232">
        <v>58.1</v>
      </c>
      <c r="F309" s="233"/>
      <c r="G309" s="234">
        <f>ROUND(E309*F309,2)</f>
        <v>0</v>
      </c>
      <c r="H309" s="233"/>
      <c r="I309" s="234">
        <f>ROUND(E309*H309,2)</f>
        <v>0</v>
      </c>
      <c r="J309" s="233"/>
      <c r="K309" s="234">
        <f>ROUND(E309*J309,2)</f>
        <v>0</v>
      </c>
      <c r="L309" s="234">
        <v>21</v>
      </c>
      <c r="M309" s="234">
        <f>G309*(1+L309/100)</f>
        <v>0</v>
      </c>
      <c r="N309" s="232">
        <v>0</v>
      </c>
      <c r="O309" s="232">
        <f>ROUND(E309*N309,2)</f>
        <v>0</v>
      </c>
      <c r="P309" s="232">
        <v>0</v>
      </c>
      <c r="Q309" s="232">
        <f>ROUND(E309*P309,2)</f>
        <v>0</v>
      </c>
      <c r="R309" s="234" t="s">
        <v>299</v>
      </c>
      <c r="S309" s="234" t="s">
        <v>160</v>
      </c>
      <c r="T309" s="235" t="s">
        <v>160</v>
      </c>
      <c r="U309" s="220">
        <v>0.06</v>
      </c>
      <c r="V309" s="220">
        <f>ROUND(E309*U309,2)</f>
        <v>3.49</v>
      </c>
      <c r="W309" s="220"/>
      <c r="X309" s="220" t="s">
        <v>194</v>
      </c>
      <c r="Y309" s="220" t="s">
        <v>163</v>
      </c>
      <c r="Z309" s="210"/>
      <c r="AA309" s="210"/>
      <c r="AB309" s="210"/>
      <c r="AC309" s="210"/>
      <c r="AD309" s="210"/>
      <c r="AE309" s="210"/>
      <c r="AF309" s="210"/>
      <c r="AG309" s="210" t="s">
        <v>195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2" x14ac:dyDescent="0.25">
      <c r="A310" s="217"/>
      <c r="B310" s="218"/>
      <c r="C310" s="261" t="s">
        <v>541</v>
      </c>
      <c r="D310" s="254"/>
      <c r="E310" s="255">
        <v>14.8</v>
      </c>
      <c r="F310" s="220"/>
      <c r="G310" s="220"/>
      <c r="H310" s="220"/>
      <c r="I310" s="220"/>
      <c r="J310" s="220"/>
      <c r="K310" s="220"/>
      <c r="L310" s="220"/>
      <c r="M310" s="220"/>
      <c r="N310" s="219"/>
      <c r="O310" s="219"/>
      <c r="P310" s="219"/>
      <c r="Q310" s="219"/>
      <c r="R310" s="220"/>
      <c r="S310" s="220"/>
      <c r="T310" s="220"/>
      <c r="U310" s="220"/>
      <c r="V310" s="220"/>
      <c r="W310" s="220"/>
      <c r="X310" s="220"/>
      <c r="Y310" s="220"/>
      <c r="Z310" s="210"/>
      <c r="AA310" s="210"/>
      <c r="AB310" s="210"/>
      <c r="AC310" s="210"/>
      <c r="AD310" s="210"/>
      <c r="AE310" s="210"/>
      <c r="AF310" s="210"/>
      <c r="AG310" s="210" t="s">
        <v>243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3" x14ac:dyDescent="0.25">
      <c r="A311" s="217"/>
      <c r="B311" s="218"/>
      <c r="C311" s="261" t="s">
        <v>542</v>
      </c>
      <c r="D311" s="254"/>
      <c r="E311" s="255">
        <v>4.4000000000000004</v>
      </c>
      <c r="F311" s="220"/>
      <c r="G311" s="220"/>
      <c r="H311" s="220"/>
      <c r="I311" s="220"/>
      <c r="J311" s="220"/>
      <c r="K311" s="220"/>
      <c r="L311" s="220"/>
      <c r="M311" s="220"/>
      <c r="N311" s="219"/>
      <c r="O311" s="219"/>
      <c r="P311" s="219"/>
      <c r="Q311" s="219"/>
      <c r="R311" s="220"/>
      <c r="S311" s="220"/>
      <c r="T311" s="220"/>
      <c r="U311" s="220"/>
      <c r="V311" s="220"/>
      <c r="W311" s="220"/>
      <c r="X311" s="220"/>
      <c r="Y311" s="220"/>
      <c r="Z311" s="210"/>
      <c r="AA311" s="210"/>
      <c r="AB311" s="210"/>
      <c r="AC311" s="210"/>
      <c r="AD311" s="210"/>
      <c r="AE311" s="210"/>
      <c r="AF311" s="210"/>
      <c r="AG311" s="210" t="s">
        <v>243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3" x14ac:dyDescent="0.25">
      <c r="A312" s="217"/>
      <c r="B312" s="218"/>
      <c r="C312" s="261" t="s">
        <v>543</v>
      </c>
      <c r="D312" s="254"/>
      <c r="E312" s="255">
        <v>20.6</v>
      </c>
      <c r="F312" s="220"/>
      <c r="G312" s="220"/>
      <c r="H312" s="220"/>
      <c r="I312" s="220"/>
      <c r="J312" s="220"/>
      <c r="K312" s="220"/>
      <c r="L312" s="220"/>
      <c r="M312" s="220"/>
      <c r="N312" s="219"/>
      <c r="O312" s="219"/>
      <c r="P312" s="219"/>
      <c r="Q312" s="219"/>
      <c r="R312" s="220"/>
      <c r="S312" s="220"/>
      <c r="T312" s="220"/>
      <c r="U312" s="220"/>
      <c r="V312" s="220"/>
      <c r="W312" s="220"/>
      <c r="X312" s="220"/>
      <c r="Y312" s="220"/>
      <c r="Z312" s="210"/>
      <c r="AA312" s="210"/>
      <c r="AB312" s="210"/>
      <c r="AC312" s="210"/>
      <c r="AD312" s="210"/>
      <c r="AE312" s="210"/>
      <c r="AF312" s="210"/>
      <c r="AG312" s="210" t="s">
        <v>243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3" x14ac:dyDescent="0.25">
      <c r="A313" s="217"/>
      <c r="B313" s="218"/>
      <c r="C313" s="261" t="s">
        <v>544</v>
      </c>
      <c r="D313" s="254"/>
      <c r="E313" s="255">
        <v>18.3</v>
      </c>
      <c r="F313" s="220"/>
      <c r="G313" s="220"/>
      <c r="H313" s="220"/>
      <c r="I313" s="220"/>
      <c r="J313" s="220"/>
      <c r="K313" s="220"/>
      <c r="L313" s="220"/>
      <c r="M313" s="220"/>
      <c r="N313" s="219"/>
      <c r="O313" s="219"/>
      <c r="P313" s="219"/>
      <c r="Q313" s="219"/>
      <c r="R313" s="220"/>
      <c r="S313" s="220"/>
      <c r="T313" s="220"/>
      <c r="U313" s="220"/>
      <c r="V313" s="220"/>
      <c r="W313" s="220"/>
      <c r="X313" s="220"/>
      <c r="Y313" s="220"/>
      <c r="Z313" s="210"/>
      <c r="AA313" s="210"/>
      <c r="AB313" s="210"/>
      <c r="AC313" s="210"/>
      <c r="AD313" s="210"/>
      <c r="AE313" s="210"/>
      <c r="AF313" s="210"/>
      <c r="AG313" s="210" t="s">
        <v>243</v>
      </c>
      <c r="AH313" s="210">
        <v>0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5">
      <c r="A314" s="229">
        <v>63</v>
      </c>
      <c r="B314" s="230" t="s">
        <v>545</v>
      </c>
      <c r="C314" s="247" t="s">
        <v>546</v>
      </c>
      <c r="D314" s="231" t="s">
        <v>358</v>
      </c>
      <c r="E314" s="232">
        <v>13.7</v>
      </c>
      <c r="F314" s="233"/>
      <c r="G314" s="234">
        <f>ROUND(E314*F314,2)</f>
        <v>0</v>
      </c>
      <c r="H314" s="233"/>
      <c r="I314" s="234">
        <f>ROUND(E314*H314,2)</f>
        <v>0</v>
      </c>
      <c r="J314" s="233"/>
      <c r="K314" s="234">
        <f>ROUND(E314*J314,2)</f>
        <v>0</v>
      </c>
      <c r="L314" s="234">
        <v>21</v>
      </c>
      <c r="M314" s="234">
        <f>G314*(1+L314/100)</f>
        <v>0</v>
      </c>
      <c r="N314" s="232">
        <v>0</v>
      </c>
      <c r="O314" s="232">
        <f>ROUND(E314*N314,2)</f>
        <v>0</v>
      </c>
      <c r="P314" s="232">
        <v>0</v>
      </c>
      <c r="Q314" s="232">
        <f>ROUND(E314*P314,2)</f>
        <v>0</v>
      </c>
      <c r="R314" s="234" t="s">
        <v>299</v>
      </c>
      <c r="S314" s="234" t="s">
        <v>160</v>
      </c>
      <c r="T314" s="235" t="s">
        <v>160</v>
      </c>
      <c r="U314" s="220">
        <v>3.3300000000000003E-2</v>
      </c>
      <c r="V314" s="220">
        <f>ROUND(E314*U314,2)</f>
        <v>0.46</v>
      </c>
      <c r="W314" s="220"/>
      <c r="X314" s="220" t="s">
        <v>194</v>
      </c>
      <c r="Y314" s="220" t="s">
        <v>163</v>
      </c>
      <c r="Z314" s="210"/>
      <c r="AA314" s="210"/>
      <c r="AB314" s="210"/>
      <c r="AC314" s="210"/>
      <c r="AD314" s="210"/>
      <c r="AE314" s="210"/>
      <c r="AF314" s="210"/>
      <c r="AG314" s="210" t="s">
        <v>195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2" x14ac:dyDescent="0.25">
      <c r="A315" s="217"/>
      <c r="B315" s="218"/>
      <c r="C315" s="261" t="s">
        <v>547</v>
      </c>
      <c r="D315" s="254"/>
      <c r="E315" s="255">
        <v>9.8000000000000007</v>
      </c>
      <c r="F315" s="220"/>
      <c r="G315" s="220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20"/>
      <c r="Z315" s="210"/>
      <c r="AA315" s="210"/>
      <c r="AB315" s="210"/>
      <c r="AC315" s="210"/>
      <c r="AD315" s="210"/>
      <c r="AE315" s="210"/>
      <c r="AF315" s="210"/>
      <c r="AG315" s="210" t="s">
        <v>243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3" x14ac:dyDescent="0.25">
      <c r="A316" s="217"/>
      <c r="B316" s="218"/>
      <c r="C316" s="261" t="s">
        <v>548</v>
      </c>
      <c r="D316" s="254"/>
      <c r="E316" s="255">
        <v>3.9</v>
      </c>
      <c r="F316" s="220"/>
      <c r="G316" s="220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20"/>
      <c r="Z316" s="210"/>
      <c r="AA316" s="210"/>
      <c r="AB316" s="210"/>
      <c r="AC316" s="210"/>
      <c r="AD316" s="210"/>
      <c r="AE316" s="210"/>
      <c r="AF316" s="210"/>
      <c r="AG316" s="210" t="s">
        <v>243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ht="30.6" outlineLevel="1" x14ac:dyDescent="0.25">
      <c r="A317" s="229">
        <v>64</v>
      </c>
      <c r="B317" s="230" t="s">
        <v>549</v>
      </c>
      <c r="C317" s="247" t="s">
        <v>550</v>
      </c>
      <c r="D317" s="231" t="s">
        <v>275</v>
      </c>
      <c r="E317" s="232">
        <v>1.9293800000000001</v>
      </c>
      <c r="F317" s="233"/>
      <c r="G317" s="234">
        <f>ROUND(E317*F317,2)</f>
        <v>0</v>
      </c>
      <c r="H317" s="233"/>
      <c r="I317" s="234">
        <f>ROUND(E317*H317,2)</f>
        <v>0</v>
      </c>
      <c r="J317" s="233"/>
      <c r="K317" s="234">
        <f>ROUND(E317*J317,2)</f>
        <v>0</v>
      </c>
      <c r="L317" s="234">
        <v>21</v>
      </c>
      <c r="M317" s="234">
        <f>G317*(1+L317/100)</f>
        <v>0</v>
      </c>
      <c r="N317" s="232">
        <v>1.201E-2</v>
      </c>
      <c r="O317" s="232">
        <f>ROUND(E317*N317,2)</f>
        <v>0.02</v>
      </c>
      <c r="P317" s="232">
        <v>0</v>
      </c>
      <c r="Q317" s="232">
        <f>ROUND(E317*P317,2)</f>
        <v>0</v>
      </c>
      <c r="R317" s="234" t="s">
        <v>299</v>
      </c>
      <c r="S317" s="234" t="s">
        <v>160</v>
      </c>
      <c r="T317" s="235" t="s">
        <v>160</v>
      </c>
      <c r="U317" s="220">
        <v>1.2558</v>
      </c>
      <c r="V317" s="220">
        <f>ROUND(E317*U317,2)</f>
        <v>2.42</v>
      </c>
      <c r="W317" s="220"/>
      <c r="X317" s="220" t="s">
        <v>194</v>
      </c>
      <c r="Y317" s="220" t="s">
        <v>163</v>
      </c>
      <c r="Z317" s="210"/>
      <c r="AA317" s="210"/>
      <c r="AB317" s="210"/>
      <c r="AC317" s="210"/>
      <c r="AD317" s="210"/>
      <c r="AE317" s="210"/>
      <c r="AF317" s="210"/>
      <c r="AG317" s="210" t="s">
        <v>195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ht="31.2" outlineLevel="2" x14ac:dyDescent="0.25">
      <c r="A318" s="217"/>
      <c r="B318" s="218"/>
      <c r="C318" s="262" t="s">
        <v>551</v>
      </c>
      <c r="D318" s="260"/>
      <c r="E318" s="260"/>
      <c r="F318" s="260"/>
      <c r="G318" s="260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20"/>
      <c r="Z318" s="210"/>
      <c r="AA318" s="210"/>
      <c r="AB318" s="210"/>
      <c r="AC318" s="210"/>
      <c r="AD318" s="210"/>
      <c r="AE318" s="210"/>
      <c r="AF318" s="210"/>
      <c r="AG318" s="210" t="s">
        <v>249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37" t="str">
        <f>C318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318" s="210"/>
      <c r="BC318" s="210"/>
      <c r="BD318" s="210"/>
      <c r="BE318" s="210"/>
      <c r="BF318" s="210"/>
      <c r="BG318" s="210"/>
      <c r="BH318" s="210"/>
    </row>
    <row r="319" spans="1:60" outlineLevel="2" x14ac:dyDescent="0.25">
      <c r="A319" s="217"/>
      <c r="B319" s="218"/>
      <c r="C319" s="261" t="s">
        <v>552</v>
      </c>
      <c r="D319" s="254"/>
      <c r="E319" s="255">
        <v>1.93</v>
      </c>
      <c r="F319" s="220"/>
      <c r="G319" s="220"/>
      <c r="H319" s="220"/>
      <c r="I319" s="220"/>
      <c r="J319" s="220"/>
      <c r="K319" s="220"/>
      <c r="L319" s="220"/>
      <c r="M319" s="220"/>
      <c r="N319" s="219"/>
      <c r="O319" s="219"/>
      <c r="P319" s="219"/>
      <c r="Q319" s="219"/>
      <c r="R319" s="220"/>
      <c r="S319" s="220"/>
      <c r="T319" s="220"/>
      <c r="U319" s="220"/>
      <c r="V319" s="220"/>
      <c r="W319" s="220"/>
      <c r="X319" s="220"/>
      <c r="Y319" s="220"/>
      <c r="Z319" s="210"/>
      <c r="AA319" s="210"/>
      <c r="AB319" s="210"/>
      <c r="AC319" s="210"/>
      <c r="AD319" s="210"/>
      <c r="AE319" s="210"/>
      <c r="AF319" s="210"/>
      <c r="AG319" s="210" t="s">
        <v>243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ht="20.399999999999999" outlineLevel="1" x14ac:dyDescent="0.25">
      <c r="A320" s="229">
        <v>65</v>
      </c>
      <c r="B320" s="230" t="s">
        <v>553</v>
      </c>
      <c r="C320" s="247" t="s">
        <v>554</v>
      </c>
      <c r="D320" s="231" t="s">
        <v>275</v>
      </c>
      <c r="E320" s="232">
        <v>0.33074999999999999</v>
      </c>
      <c r="F320" s="233"/>
      <c r="G320" s="234">
        <f>ROUND(E320*F320,2)</f>
        <v>0</v>
      </c>
      <c r="H320" s="233"/>
      <c r="I320" s="234">
        <f>ROUND(E320*H320,2)</f>
        <v>0</v>
      </c>
      <c r="J320" s="233"/>
      <c r="K320" s="234">
        <f>ROUND(E320*J320,2)</f>
        <v>0</v>
      </c>
      <c r="L320" s="234">
        <v>21</v>
      </c>
      <c r="M320" s="234">
        <f>G320*(1+L320/100)</f>
        <v>0</v>
      </c>
      <c r="N320" s="232">
        <v>1.3350000000000001E-2</v>
      </c>
      <c r="O320" s="232">
        <f>ROUND(E320*N320,2)</f>
        <v>0</v>
      </c>
      <c r="P320" s="232">
        <v>0</v>
      </c>
      <c r="Q320" s="232">
        <f>ROUND(E320*P320,2)</f>
        <v>0</v>
      </c>
      <c r="R320" s="234"/>
      <c r="S320" s="234" t="s">
        <v>193</v>
      </c>
      <c r="T320" s="235" t="s">
        <v>161</v>
      </c>
      <c r="U320" s="220">
        <v>0</v>
      </c>
      <c r="V320" s="220">
        <f>ROUND(E320*U320,2)</f>
        <v>0</v>
      </c>
      <c r="W320" s="220"/>
      <c r="X320" s="220" t="s">
        <v>194</v>
      </c>
      <c r="Y320" s="220" t="s">
        <v>163</v>
      </c>
      <c r="Z320" s="210"/>
      <c r="AA320" s="210"/>
      <c r="AB320" s="210"/>
      <c r="AC320" s="210"/>
      <c r="AD320" s="210"/>
      <c r="AE320" s="210"/>
      <c r="AF320" s="210"/>
      <c r="AG320" s="210" t="s">
        <v>195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25">
      <c r="A321" s="217"/>
      <c r="B321" s="218"/>
      <c r="C321" s="261" t="s">
        <v>555</v>
      </c>
      <c r="D321" s="254"/>
      <c r="E321" s="255">
        <v>0.33</v>
      </c>
      <c r="F321" s="220"/>
      <c r="G321" s="220"/>
      <c r="H321" s="220"/>
      <c r="I321" s="220"/>
      <c r="J321" s="220"/>
      <c r="K321" s="220"/>
      <c r="L321" s="220"/>
      <c r="M321" s="220"/>
      <c r="N321" s="219"/>
      <c r="O321" s="219"/>
      <c r="P321" s="219"/>
      <c r="Q321" s="219"/>
      <c r="R321" s="220"/>
      <c r="S321" s="220"/>
      <c r="T321" s="220"/>
      <c r="U321" s="220"/>
      <c r="V321" s="220"/>
      <c r="W321" s="220"/>
      <c r="X321" s="220"/>
      <c r="Y321" s="220"/>
      <c r="Z321" s="210"/>
      <c r="AA321" s="210"/>
      <c r="AB321" s="210"/>
      <c r="AC321" s="210"/>
      <c r="AD321" s="210"/>
      <c r="AE321" s="210"/>
      <c r="AF321" s="210"/>
      <c r="AG321" s="210" t="s">
        <v>243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5">
      <c r="A322" s="229">
        <v>66</v>
      </c>
      <c r="B322" s="230" t="s">
        <v>556</v>
      </c>
      <c r="C322" s="247" t="s">
        <v>557</v>
      </c>
      <c r="D322" s="231" t="s">
        <v>275</v>
      </c>
      <c r="E322" s="232">
        <v>0.441</v>
      </c>
      <c r="F322" s="233"/>
      <c r="G322" s="234">
        <f>ROUND(E322*F322,2)</f>
        <v>0</v>
      </c>
      <c r="H322" s="233"/>
      <c r="I322" s="234">
        <f>ROUND(E322*H322,2)</f>
        <v>0</v>
      </c>
      <c r="J322" s="233"/>
      <c r="K322" s="234">
        <f>ROUND(E322*J322,2)</f>
        <v>0</v>
      </c>
      <c r="L322" s="234">
        <v>21</v>
      </c>
      <c r="M322" s="234">
        <f>G322*(1+L322/100)</f>
        <v>0</v>
      </c>
      <c r="N322" s="232">
        <v>1.3350000000000001E-2</v>
      </c>
      <c r="O322" s="232">
        <f>ROUND(E322*N322,2)</f>
        <v>0.01</v>
      </c>
      <c r="P322" s="232">
        <v>0</v>
      </c>
      <c r="Q322" s="232">
        <f>ROUND(E322*P322,2)</f>
        <v>0</v>
      </c>
      <c r="R322" s="234"/>
      <c r="S322" s="234" t="s">
        <v>193</v>
      </c>
      <c r="T322" s="235" t="s">
        <v>161</v>
      </c>
      <c r="U322" s="220">
        <v>0</v>
      </c>
      <c r="V322" s="220">
        <f>ROUND(E322*U322,2)</f>
        <v>0</v>
      </c>
      <c r="W322" s="220"/>
      <c r="X322" s="220" t="s">
        <v>194</v>
      </c>
      <c r="Y322" s="220" t="s">
        <v>163</v>
      </c>
      <c r="Z322" s="210"/>
      <c r="AA322" s="210"/>
      <c r="AB322" s="210"/>
      <c r="AC322" s="210"/>
      <c r="AD322" s="210"/>
      <c r="AE322" s="210"/>
      <c r="AF322" s="210"/>
      <c r="AG322" s="210" t="s">
        <v>195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2" x14ac:dyDescent="0.25">
      <c r="A323" s="217"/>
      <c r="B323" s="218"/>
      <c r="C323" s="261" t="s">
        <v>558</v>
      </c>
      <c r="D323" s="254"/>
      <c r="E323" s="255">
        <v>0.44</v>
      </c>
      <c r="F323" s="220"/>
      <c r="G323" s="220"/>
      <c r="H323" s="220"/>
      <c r="I323" s="220"/>
      <c r="J323" s="220"/>
      <c r="K323" s="220"/>
      <c r="L323" s="220"/>
      <c r="M323" s="220"/>
      <c r="N323" s="219"/>
      <c r="O323" s="219"/>
      <c r="P323" s="219"/>
      <c r="Q323" s="219"/>
      <c r="R323" s="220"/>
      <c r="S323" s="220"/>
      <c r="T323" s="220"/>
      <c r="U323" s="220"/>
      <c r="V323" s="220"/>
      <c r="W323" s="220"/>
      <c r="X323" s="220"/>
      <c r="Y323" s="220"/>
      <c r="Z323" s="210"/>
      <c r="AA323" s="210"/>
      <c r="AB323" s="210"/>
      <c r="AC323" s="210"/>
      <c r="AD323" s="210"/>
      <c r="AE323" s="210"/>
      <c r="AF323" s="210"/>
      <c r="AG323" s="210" t="s">
        <v>243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ht="20.399999999999999" outlineLevel="1" x14ac:dyDescent="0.25">
      <c r="A324" s="229">
        <v>67</v>
      </c>
      <c r="B324" s="230" t="s">
        <v>559</v>
      </c>
      <c r="C324" s="247" t="s">
        <v>560</v>
      </c>
      <c r="D324" s="231" t="s">
        <v>275</v>
      </c>
      <c r="E324" s="232">
        <v>232.3083</v>
      </c>
      <c r="F324" s="233"/>
      <c r="G324" s="234">
        <f>ROUND(E324*F324,2)</f>
        <v>0</v>
      </c>
      <c r="H324" s="233"/>
      <c r="I324" s="234">
        <f>ROUND(E324*H324,2)</f>
        <v>0</v>
      </c>
      <c r="J324" s="233"/>
      <c r="K324" s="234">
        <f>ROUND(E324*J324,2)</f>
        <v>0</v>
      </c>
      <c r="L324" s="234">
        <v>21</v>
      </c>
      <c r="M324" s="234">
        <f>G324*(1+L324/100)</f>
        <v>0</v>
      </c>
      <c r="N324" s="232">
        <v>1.1520000000000001E-2</v>
      </c>
      <c r="O324" s="232">
        <f>ROUND(E324*N324,2)</f>
        <v>2.68</v>
      </c>
      <c r="P324" s="232">
        <v>0</v>
      </c>
      <c r="Q324" s="232">
        <f>ROUND(E324*P324,2)</f>
        <v>0</v>
      </c>
      <c r="R324" s="234" t="s">
        <v>299</v>
      </c>
      <c r="S324" s="234" t="s">
        <v>160</v>
      </c>
      <c r="T324" s="235" t="s">
        <v>160</v>
      </c>
      <c r="U324" s="220">
        <v>0.85699999999999998</v>
      </c>
      <c r="V324" s="220">
        <f>ROUND(E324*U324,2)</f>
        <v>199.09</v>
      </c>
      <c r="W324" s="220"/>
      <c r="X324" s="220" t="s">
        <v>194</v>
      </c>
      <c r="Y324" s="220" t="s">
        <v>163</v>
      </c>
      <c r="Z324" s="210"/>
      <c r="AA324" s="210"/>
      <c r="AB324" s="210"/>
      <c r="AC324" s="210"/>
      <c r="AD324" s="210"/>
      <c r="AE324" s="210"/>
      <c r="AF324" s="210"/>
      <c r="AG324" s="210" t="s">
        <v>195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ht="31.2" outlineLevel="2" x14ac:dyDescent="0.25">
      <c r="A325" s="217"/>
      <c r="B325" s="218"/>
      <c r="C325" s="262" t="s">
        <v>551</v>
      </c>
      <c r="D325" s="260"/>
      <c r="E325" s="260"/>
      <c r="F325" s="260"/>
      <c r="G325" s="260"/>
      <c r="H325" s="220"/>
      <c r="I325" s="220"/>
      <c r="J325" s="220"/>
      <c r="K325" s="220"/>
      <c r="L325" s="220"/>
      <c r="M325" s="220"/>
      <c r="N325" s="219"/>
      <c r="O325" s="219"/>
      <c r="P325" s="219"/>
      <c r="Q325" s="219"/>
      <c r="R325" s="220"/>
      <c r="S325" s="220"/>
      <c r="T325" s="220"/>
      <c r="U325" s="220"/>
      <c r="V325" s="220"/>
      <c r="W325" s="220"/>
      <c r="X325" s="220"/>
      <c r="Y325" s="220"/>
      <c r="Z325" s="210"/>
      <c r="AA325" s="210"/>
      <c r="AB325" s="210"/>
      <c r="AC325" s="210"/>
      <c r="AD325" s="210"/>
      <c r="AE325" s="210"/>
      <c r="AF325" s="210"/>
      <c r="AG325" s="210" t="s">
        <v>249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37" t="str">
        <f>C325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325" s="210"/>
      <c r="BC325" s="210"/>
      <c r="BD325" s="210"/>
      <c r="BE325" s="210"/>
      <c r="BF325" s="210"/>
      <c r="BG325" s="210"/>
      <c r="BH325" s="210"/>
    </row>
    <row r="326" spans="1:60" ht="20.399999999999999" outlineLevel="2" x14ac:dyDescent="0.25">
      <c r="A326" s="217"/>
      <c r="B326" s="218"/>
      <c r="C326" s="261" t="s">
        <v>514</v>
      </c>
      <c r="D326" s="254"/>
      <c r="E326" s="255">
        <v>232.31</v>
      </c>
      <c r="F326" s="220"/>
      <c r="G326" s="220"/>
      <c r="H326" s="220"/>
      <c r="I326" s="220"/>
      <c r="J326" s="220"/>
      <c r="K326" s="220"/>
      <c r="L326" s="220"/>
      <c r="M326" s="220"/>
      <c r="N326" s="219"/>
      <c r="O326" s="219"/>
      <c r="P326" s="219"/>
      <c r="Q326" s="219"/>
      <c r="R326" s="220"/>
      <c r="S326" s="220"/>
      <c r="T326" s="220"/>
      <c r="U326" s="220"/>
      <c r="V326" s="220"/>
      <c r="W326" s="220"/>
      <c r="X326" s="220"/>
      <c r="Y326" s="220"/>
      <c r="Z326" s="210"/>
      <c r="AA326" s="210"/>
      <c r="AB326" s="210"/>
      <c r="AC326" s="210"/>
      <c r="AD326" s="210"/>
      <c r="AE326" s="210"/>
      <c r="AF326" s="210"/>
      <c r="AG326" s="210" t="s">
        <v>243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5">
      <c r="A327" s="229">
        <v>68</v>
      </c>
      <c r="B327" s="230" t="s">
        <v>561</v>
      </c>
      <c r="C327" s="247" t="s">
        <v>562</v>
      </c>
      <c r="D327" s="231" t="s">
        <v>275</v>
      </c>
      <c r="E327" s="232">
        <v>27.234000000000002</v>
      </c>
      <c r="F327" s="233"/>
      <c r="G327" s="234">
        <f>ROUND(E327*F327,2)</f>
        <v>0</v>
      </c>
      <c r="H327" s="233"/>
      <c r="I327" s="234">
        <f>ROUND(E327*H327,2)</f>
        <v>0</v>
      </c>
      <c r="J327" s="233"/>
      <c r="K327" s="234">
        <f>ROUND(E327*J327,2)</f>
        <v>0</v>
      </c>
      <c r="L327" s="234">
        <v>21</v>
      </c>
      <c r="M327" s="234">
        <f>G327*(1+L327/100)</f>
        <v>0</v>
      </c>
      <c r="N327" s="232">
        <v>9.7000000000000003E-3</v>
      </c>
      <c r="O327" s="232">
        <f>ROUND(E327*N327,2)</f>
        <v>0.26</v>
      </c>
      <c r="P327" s="232">
        <v>0</v>
      </c>
      <c r="Q327" s="232">
        <f>ROUND(E327*P327,2)</f>
        <v>0</v>
      </c>
      <c r="R327" s="234" t="s">
        <v>299</v>
      </c>
      <c r="S327" s="234" t="s">
        <v>160</v>
      </c>
      <c r="T327" s="235" t="s">
        <v>160</v>
      </c>
      <c r="U327" s="220">
        <v>1.56</v>
      </c>
      <c r="V327" s="220">
        <f>ROUND(E327*U327,2)</f>
        <v>42.49</v>
      </c>
      <c r="W327" s="220"/>
      <c r="X327" s="220" t="s">
        <v>194</v>
      </c>
      <c r="Y327" s="220" t="s">
        <v>163</v>
      </c>
      <c r="Z327" s="210"/>
      <c r="AA327" s="210"/>
      <c r="AB327" s="210"/>
      <c r="AC327" s="210"/>
      <c r="AD327" s="210"/>
      <c r="AE327" s="210"/>
      <c r="AF327" s="210"/>
      <c r="AG327" s="210" t="s">
        <v>195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2" x14ac:dyDescent="0.25">
      <c r="A328" s="217"/>
      <c r="B328" s="218"/>
      <c r="C328" s="262" t="s">
        <v>563</v>
      </c>
      <c r="D328" s="260"/>
      <c r="E328" s="260"/>
      <c r="F328" s="260"/>
      <c r="G328" s="260"/>
      <c r="H328" s="220"/>
      <c r="I328" s="220"/>
      <c r="J328" s="220"/>
      <c r="K328" s="220"/>
      <c r="L328" s="220"/>
      <c r="M328" s="220"/>
      <c r="N328" s="219"/>
      <c r="O328" s="219"/>
      <c r="P328" s="219"/>
      <c r="Q328" s="219"/>
      <c r="R328" s="220"/>
      <c r="S328" s="220"/>
      <c r="T328" s="220"/>
      <c r="U328" s="220"/>
      <c r="V328" s="220"/>
      <c r="W328" s="220"/>
      <c r="X328" s="220"/>
      <c r="Y328" s="220"/>
      <c r="Z328" s="210"/>
      <c r="AA328" s="210"/>
      <c r="AB328" s="210"/>
      <c r="AC328" s="210"/>
      <c r="AD328" s="210"/>
      <c r="AE328" s="210"/>
      <c r="AF328" s="210"/>
      <c r="AG328" s="210" t="s">
        <v>249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37" t="str">
        <f>C328</f>
        <v>nanesení lepicího tmelu na izolační desky, nalepení desek, natažení stěrky, vtlačení výztužné tkaniny a přehlazení stěrky. Včetně parapetních lišt.</v>
      </c>
      <c r="BB328" s="210"/>
      <c r="BC328" s="210"/>
      <c r="BD328" s="210"/>
      <c r="BE328" s="210"/>
      <c r="BF328" s="210"/>
      <c r="BG328" s="210"/>
      <c r="BH328" s="210"/>
    </row>
    <row r="329" spans="1:60" outlineLevel="2" x14ac:dyDescent="0.25">
      <c r="A329" s="217"/>
      <c r="B329" s="218"/>
      <c r="C329" s="261" t="s">
        <v>564</v>
      </c>
      <c r="D329" s="254"/>
      <c r="E329" s="255">
        <v>8.7780000000000005</v>
      </c>
      <c r="F329" s="220"/>
      <c r="G329" s="220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20"/>
      <c r="Z329" s="210"/>
      <c r="AA329" s="210"/>
      <c r="AB329" s="210"/>
      <c r="AC329" s="210"/>
      <c r="AD329" s="210"/>
      <c r="AE329" s="210"/>
      <c r="AF329" s="210"/>
      <c r="AG329" s="210" t="s">
        <v>243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3" x14ac:dyDescent="0.25">
      <c r="A330" s="217"/>
      <c r="B330" s="218"/>
      <c r="C330" s="261" t="s">
        <v>565</v>
      </c>
      <c r="D330" s="254"/>
      <c r="E330" s="255">
        <v>3.8849999999999998</v>
      </c>
      <c r="F330" s="220"/>
      <c r="G330" s="220"/>
      <c r="H330" s="220"/>
      <c r="I330" s="220"/>
      <c r="J330" s="220"/>
      <c r="K330" s="220"/>
      <c r="L330" s="220"/>
      <c r="M330" s="220"/>
      <c r="N330" s="219"/>
      <c r="O330" s="219"/>
      <c r="P330" s="219"/>
      <c r="Q330" s="219"/>
      <c r="R330" s="220"/>
      <c r="S330" s="220"/>
      <c r="T330" s="220"/>
      <c r="U330" s="220"/>
      <c r="V330" s="220"/>
      <c r="W330" s="220"/>
      <c r="X330" s="220"/>
      <c r="Y330" s="220"/>
      <c r="Z330" s="210"/>
      <c r="AA330" s="210"/>
      <c r="AB330" s="210"/>
      <c r="AC330" s="210"/>
      <c r="AD330" s="210"/>
      <c r="AE330" s="210"/>
      <c r="AF330" s="210"/>
      <c r="AG330" s="210" t="s">
        <v>243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3" x14ac:dyDescent="0.25">
      <c r="A331" s="217"/>
      <c r="B331" s="218"/>
      <c r="C331" s="261" t="s">
        <v>566</v>
      </c>
      <c r="D331" s="254"/>
      <c r="E331" s="255">
        <v>3.8279999999999998</v>
      </c>
      <c r="F331" s="220"/>
      <c r="G331" s="220"/>
      <c r="H331" s="220"/>
      <c r="I331" s="220"/>
      <c r="J331" s="220"/>
      <c r="K331" s="220"/>
      <c r="L331" s="220"/>
      <c r="M331" s="220"/>
      <c r="N331" s="219"/>
      <c r="O331" s="219"/>
      <c r="P331" s="219"/>
      <c r="Q331" s="219"/>
      <c r="R331" s="220"/>
      <c r="S331" s="220"/>
      <c r="T331" s="220"/>
      <c r="U331" s="220"/>
      <c r="V331" s="220"/>
      <c r="W331" s="220"/>
      <c r="X331" s="220"/>
      <c r="Y331" s="220"/>
      <c r="Z331" s="210"/>
      <c r="AA331" s="210"/>
      <c r="AB331" s="210"/>
      <c r="AC331" s="210"/>
      <c r="AD331" s="210"/>
      <c r="AE331" s="210"/>
      <c r="AF331" s="210"/>
      <c r="AG331" s="210" t="s">
        <v>243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3" x14ac:dyDescent="0.25">
      <c r="A332" s="217"/>
      <c r="B332" s="218"/>
      <c r="C332" s="261" t="s">
        <v>567</v>
      </c>
      <c r="D332" s="254"/>
      <c r="E332" s="255">
        <v>1.4039999999999999</v>
      </c>
      <c r="F332" s="220"/>
      <c r="G332" s="220"/>
      <c r="H332" s="220"/>
      <c r="I332" s="220"/>
      <c r="J332" s="220"/>
      <c r="K332" s="220"/>
      <c r="L332" s="220"/>
      <c r="M332" s="220"/>
      <c r="N332" s="219"/>
      <c r="O332" s="219"/>
      <c r="P332" s="219"/>
      <c r="Q332" s="219"/>
      <c r="R332" s="220"/>
      <c r="S332" s="220"/>
      <c r="T332" s="220"/>
      <c r="U332" s="220"/>
      <c r="V332" s="220"/>
      <c r="W332" s="220"/>
      <c r="X332" s="220"/>
      <c r="Y332" s="220"/>
      <c r="Z332" s="210"/>
      <c r="AA332" s="210"/>
      <c r="AB332" s="210"/>
      <c r="AC332" s="210"/>
      <c r="AD332" s="210"/>
      <c r="AE332" s="210"/>
      <c r="AF332" s="210"/>
      <c r="AG332" s="210" t="s">
        <v>243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3" x14ac:dyDescent="0.25">
      <c r="A333" s="217"/>
      <c r="B333" s="218"/>
      <c r="C333" s="261" t="s">
        <v>568</v>
      </c>
      <c r="D333" s="254"/>
      <c r="E333" s="255">
        <v>0.97199999999999998</v>
      </c>
      <c r="F333" s="220"/>
      <c r="G333" s="220"/>
      <c r="H333" s="220"/>
      <c r="I333" s="220"/>
      <c r="J333" s="220"/>
      <c r="K333" s="220"/>
      <c r="L333" s="220"/>
      <c r="M333" s="220"/>
      <c r="N333" s="219"/>
      <c r="O333" s="219"/>
      <c r="P333" s="219"/>
      <c r="Q333" s="219"/>
      <c r="R333" s="220"/>
      <c r="S333" s="220"/>
      <c r="T333" s="220"/>
      <c r="U333" s="220"/>
      <c r="V333" s="220"/>
      <c r="W333" s="220"/>
      <c r="X333" s="220"/>
      <c r="Y333" s="220"/>
      <c r="Z333" s="210"/>
      <c r="AA333" s="210"/>
      <c r="AB333" s="210"/>
      <c r="AC333" s="210"/>
      <c r="AD333" s="210"/>
      <c r="AE333" s="210"/>
      <c r="AF333" s="210"/>
      <c r="AG333" s="210" t="s">
        <v>243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3" x14ac:dyDescent="0.25">
      <c r="A334" s="217"/>
      <c r="B334" s="218"/>
      <c r="C334" s="261" t="s">
        <v>569</v>
      </c>
      <c r="D334" s="254"/>
      <c r="E334" s="255">
        <v>6.09</v>
      </c>
      <c r="F334" s="220"/>
      <c r="G334" s="220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20"/>
      <c r="Z334" s="210"/>
      <c r="AA334" s="210"/>
      <c r="AB334" s="210"/>
      <c r="AC334" s="210"/>
      <c r="AD334" s="210"/>
      <c r="AE334" s="210"/>
      <c r="AF334" s="210"/>
      <c r="AG334" s="210" t="s">
        <v>243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3" x14ac:dyDescent="0.25">
      <c r="A335" s="217"/>
      <c r="B335" s="218"/>
      <c r="C335" s="261" t="s">
        <v>570</v>
      </c>
      <c r="D335" s="254"/>
      <c r="E335" s="255">
        <v>0.19500000000000001</v>
      </c>
      <c r="F335" s="220"/>
      <c r="G335" s="220"/>
      <c r="H335" s="220"/>
      <c r="I335" s="220"/>
      <c r="J335" s="220"/>
      <c r="K335" s="220"/>
      <c r="L335" s="220"/>
      <c r="M335" s="220"/>
      <c r="N335" s="219"/>
      <c r="O335" s="219"/>
      <c r="P335" s="219"/>
      <c r="Q335" s="219"/>
      <c r="R335" s="220"/>
      <c r="S335" s="220"/>
      <c r="T335" s="220"/>
      <c r="U335" s="220"/>
      <c r="V335" s="220"/>
      <c r="W335" s="220"/>
      <c r="X335" s="220"/>
      <c r="Y335" s="220"/>
      <c r="Z335" s="210"/>
      <c r="AA335" s="210"/>
      <c r="AB335" s="210"/>
      <c r="AC335" s="210"/>
      <c r="AD335" s="210"/>
      <c r="AE335" s="210"/>
      <c r="AF335" s="210"/>
      <c r="AG335" s="210" t="s">
        <v>243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3" x14ac:dyDescent="0.25">
      <c r="A336" s="217"/>
      <c r="B336" s="218"/>
      <c r="C336" s="261" t="s">
        <v>571</v>
      </c>
      <c r="D336" s="254"/>
      <c r="E336" s="255">
        <v>0.96599999999999997</v>
      </c>
      <c r="F336" s="220"/>
      <c r="G336" s="220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20"/>
      <c r="Z336" s="210"/>
      <c r="AA336" s="210"/>
      <c r="AB336" s="210"/>
      <c r="AC336" s="210"/>
      <c r="AD336" s="210"/>
      <c r="AE336" s="210"/>
      <c r="AF336" s="210"/>
      <c r="AG336" s="210" t="s">
        <v>243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3" x14ac:dyDescent="0.25">
      <c r="A337" s="217"/>
      <c r="B337" s="218"/>
      <c r="C337" s="261" t="s">
        <v>572</v>
      </c>
      <c r="D337" s="254"/>
      <c r="E337" s="255">
        <v>0.26100000000000001</v>
      </c>
      <c r="F337" s="220"/>
      <c r="G337" s="220"/>
      <c r="H337" s="220"/>
      <c r="I337" s="220"/>
      <c r="J337" s="220"/>
      <c r="K337" s="220"/>
      <c r="L337" s="220"/>
      <c r="M337" s="220"/>
      <c r="N337" s="219"/>
      <c r="O337" s="219"/>
      <c r="P337" s="219"/>
      <c r="Q337" s="219"/>
      <c r="R337" s="220"/>
      <c r="S337" s="220"/>
      <c r="T337" s="220"/>
      <c r="U337" s="220"/>
      <c r="V337" s="220"/>
      <c r="W337" s="220"/>
      <c r="X337" s="220"/>
      <c r="Y337" s="220"/>
      <c r="Z337" s="210"/>
      <c r="AA337" s="210"/>
      <c r="AB337" s="210"/>
      <c r="AC337" s="210"/>
      <c r="AD337" s="210"/>
      <c r="AE337" s="210"/>
      <c r="AF337" s="210"/>
      <c r="AG337" s="210" t="s">
        <v>243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3" x14ac:dyDescent="0.25">
      <c r="A338" s="217"/>
      <c r="B338" s="218"/>
      <c r="C338" s="261" t="s">
        <v>573</v>
      </c>
      <c r="D338" s="254"/>
      <c r="E338" s="255">
        <v>0.85499999999999998</v>
      </c>
      <c r="F338" s="220"/>
      <c r="G338" s="220"/>
      <c r="H338" s="220"/>
      <c r="I338" s="220"/>
      <c r="J338" s="220"/>
      <c r="K338" s="220"/>
      <c r="L338" s="220"/>
      <c r="M338" s="220"/>
      <c r="N338" s="219"/>
      <c r="O338" s="219"/>
      <c r="P338" s="219"/>
      <c r="Q338" s="219"/>
      <c r="R338" s="220"/>
      <c r="S338" s="220"/>
      <c r="T338" s="220"/>
      <c r="U338" s="220"/>
      <c r="V338" s="220"/>
      <c r="W338" s="220"/>
      <c r="X338" s="220"/>
      <c r="Y338" s="220"/>
      <c r="Z338" s="210"/>
      <c r="AA338" s="210"/>
      <c r="AB338" s="210"/>
      <c r="AC338" s="210"/>
      <c r="AD338" s="210"/>
      <c r="AE338" s="210"/>
      <c r="AF338" s="210"/>
      <c r="AG338" s="210" t="s">
        <v>243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ht="20.399999999999999" outlineLevel="1" x14ac:dyDescent="0.25">
      <c r="A339" s="229">
        <v>69</v>
      </c>
      <c r="B339" s="230" t="s">
        <v>574</v>
      </c>
      <c r="C339" s="247" t="s">
        <v>575</v>
      </c>
      <c r="D339" s="231" t="s">
        <v>275</v>
      </c>
      <c r="E339" s="232">
        <v>89.866349999999997</v>
      </c>
      <c r="F339" s="233"/>
      <c r="G339" s="234">
        <f>ROUND(E339*F339,2)</f>
        <v>0</v>
      </c>
      <c r="H339" s="233"/>
      <c r="I339" s="234">
        <f>ROUND(E339*H339,2)</f>
        <v>0</v>
      </c>
      <c r="J339" s="233"/>
      <c r="K339" s="234">
        <f>ROUND(E339*J339,2)</f>
        <v>0</v>
      </c>
      <c r="L339" s="234">
        <v>21</v>
      </c>
      <c r="M339" s="234">
        <f>G339*(1+L339/100)</f>
        <v>0</v>
      </c>
      <c r="N339" s="232">
        <v>3.8370000000000001E-2</v>
      </c>
      <c r="O339" s="232">
        <f>ROUND(E339*N339,2)</f>
        <v>3.45</v>
      </c>
      <c r="P339" s="232">
        <v>0</v>
      </c>
      <c r="Q339" s="232">
        <f>ROUND(E339*P339,2)</f>
        <v>0</v>
      </c>
      <c r="R339" s="234" t="s">
        <v>299</v>
      </c>
      <c r="S339" s="234" t="s">
        <v>160</v>
      </c>
      <c r="T339" s="235" t="s">
        <v>160</v>
      </c>
      <c r="U339" s="220">
        <v>0.877</v>
      </c>
      <c r="V339" s="220">
        <f>ROUND(E339*U339,2)</f>
        <v>78.81</v>
      </c>
      <c r="W339" s="220"/>
      <c r="X339" s="220" t="s">
        <v>194</v>
      </c>
      <c r="Y339" s="220" t="s">
        <v>163</v>
      </c>
      <c r="Z339" s="210"/>
      <c r="AA339" s="210"/>
      <c r="AB339" s="210"/>
      <c r="AC339" s="210"/>
      <c r="AD339" s="210"/>
      <c r="AE339" s="210"/>
      <c r="AF339" s="210"/>
      <c r="AG339" s="210" t="s">
        <v>195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ht="31.2" outlineLevel="2" x14ac:dyDescent="0.25">
      <c r="A340" s="217"/>
      <c r="B340" s="218"/>
      <c r="C340" s="262" t="s">
        <v>551</v>
      </c>
      <c r="D340" s="260"/>
      <c r="E340" s="260"/>
      <c r="F340" s="260"/>
      <c r="G340" s="260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20"/>
      <c r="Z340" s="210"/>
      <c r="AA340" s="210"/>
      <c r="AB340" s="210"/>
      <c r="AC340" s="210"/>
      <c r="AD340" s="210"/>
      <c r="AE340" s="210"/>
      <c r="AF340" s="210"/>
      <c r="AG340" s="210" t="s">
        <v>249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37" t="str">
        <f>C340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340" s="210"/>
      <c r="BC340" s="210"/>
      <c r="BD340" s="210"/>
      <c r="BE340" s="210"/>
      <c r="BF340" s="210"/>
      <c r="BG340" s="210"/>
      <c r="BH340" s="210"/>
    </row>
    <row r="341" spans="1:60" outlineLevel="2" x14ac:dyDescent="0.25">
      <c r="A341" s="217"/>
      <c r="B341" s="218"/>
      <c r="C341" s="261" t="s">
        <v>515</v>
      </c>
      <c r="D341" s="254"/>
      <c r="E341" s="255">
        <v>89.87</v>
      </c>
      <c r="F341" s="220"/>
      <c r="G341" s="220"/>
      <c r="H341" s="220"/>
      <c r="I341" s="220"/>
      <c r="J341" s="220"/>
      <c r="K341" s="220"/>
      <c r="L341" s="220"/>
      <c r="M341" s="220"/>
      <c r="N341" s="219"/>
      <c r="O341" s="219"/>
      <c r="P341" s="219"/>
      <c r="Q341" s="219"/>
      <c r="R341" s="220"/>
      <c r="S341" s="220"/>
      <c r="T341" s="220"/>
      <c r="U341" s="220"/>
      <c r="V341" s="220"/>
      <c r="W341" s="220"/>
      <c r="X341" s="220"/>
      <c r="Y341" s="220"/>
      <c r="Z341" s="210"/>
      <c r="AA341" s="210"/>
      <c r="AB341" s="210"/>
      <c r="AC341" s="210"/>
      <c r="AD341" s="210"/>
      <c r="AE341" s="210"/>
      <c r="AF341" s="210"/>
      <c r="AG341" s="210" t="s">
        <v>243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ht="20.399999999999999" outlineLevel="1" x14ac:dyDescent="0.25">
      <c r="A342" s="229">
        <v>70</v>
      </c>
      <c r="B342" s="230" t="s">
        <v>576</v>
      </c>
      <c r="C342" s="247" t="s">
        <v>577</v>
      </c>
      <c r="D342" s="231" t="s">
        <v>275</v>
      </c>
      <c r="E342" s="232">
        <v>14.7</v>
      </c>
      <c r="F342" s="233"/>
      <c r="G342" s="234">
        <f>ROUND(E342*F342,2)</f>
        <v>0</v>
      </c>
      <c r="H342" s="233"/>
      <c r="I342" s="234">
        <f>ROUND(E342*H342,2)</f>
        <v>0</v>
      </c>
      <c r="J342" s="233"/>
      <c r="K342" s="234">
        <f>ROUND(E342*J342,2)</f>
        <v>0</v>
      </c>
      <c r="L342" s="234">
        <v>21</v>
      </c>
      <c r="M342" s="234">
        <f>G342*(1+L342/100)</f>
        <v>0</v>
      </c>
      <c r="N342" s="232">
        <v>4.2000000000000002E-4</v>
      </c>
      <c r="O342" s="232">
        <f>ROUND(E342*N342,2)</f>
        <v>0.01</v>
      </c>
      <c r="P342" s="232">
        <v>0</v>
      </c>
      <c r="Q342" s="232">
        <f>ROUND(E342*P342,2)</f>
        <v>0</v>
      </c>
      <c r="R342" s="234" t="s">
        <v>299</v>
      </c>
      <c r="S342" s="234" t="s">
        <v>160</v>
      </c>
      <c r="T342" s="235" t="s">
        <v>160</v>
      </c>
      <c r="U342" s="220">
        <v>0.41320000000000001</v>
      </c>
      <c r="V342" s="220">
        <f>ROUND(E342*U342,2)</f>
        <v>6.07</v>
      </c>
      <c r="W342" s="220"/>
      <c r="X342" s="220" t="s">
        <v>194</v>
      </c>
      <c r="Y342" s="220" t="s">
        <v>163</v>
      </c>
      <c r="Z342" s="210"/>
      <c r="AA342" s="210"/>
      <c r="AB342" s="210"/>
      <c r="AC342" s="210"/>
      <c r="AD342" s="210"/>
      <c r="AE342" s="210"/>
      <c r="AF342" s="210"/>
      <c r="AG342" s="210" t="s">
        <v>195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2" x14ac:dyDescent="0.25">
      <c r="A343" s="217"/>
      <c r="B343" s="218"/>
      <c r="C343" s="261" t="s">
        <v>519</v>
      </c>
      <c r="D343" s="254"/>
      <c r="E343" s="255">
        <v>14.7</v>
      </c>
      <c r="F343" s="220"/>
      <c r="G343" s="220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20"/>
      <c r="Z343" s="210"/>
      <c r="AA343" s="210"/>
      <c r="AB343" s="210"/>
      <c r="AC343" s="210"/>
      <c r="AD343" s="210"/>
      <c r="AE343" s="210"/>
      <c r="AF343" s="210"/>
      <c r="AG343" s="210" t="s">
        <v>243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5">
      <c r="A344" s="229">
        <v>71</v>
      </c>
      <c r="B344" s="230" t="s">
        <v>578</v>
      </c>
      <c r="C344" s="247" t="s">
        <v>579</v>
      </c>
      <c r="D344" s="231" t="s">
        <v>275</v>
      </c>
      <c r="E344" s="232">
        <v>2.6861999999999999</v>
      </c>
      <c r="F344" s="233"/>
      <c r="G344" s="234">
        <f>ROUND(E344*F344,2)</f>
        <v>0</v>
      </c>
      <c r="H344" s="233"/>
      <c r="I344" s="234">
        <f>ROUND(E344*H344,2)</f>
        <v>0</v>
      </c>
      <c r="J344" s="233"/>
      <c r="K344" s="234">
        <f>ROUND(E344*J344,2)</f>
        <v>0</v>
      </c>
      <c r="L344" s="234">
        <v>21</v>
      </c>
      <c r="M344" s="234">
        <f>G344*(1+L344/100)</f>
        <v>0</v>
      </c>
      <c r="N344" s="232">
        <v>5.1000000000000004E-4</v>
      </c>
      <c r="O344" s="232">
        <f>ROUND(E344*N344,2)</f>
        <v>0</v>
      </c>
      <c r="P344" s="232">
        <v>0</v>
      </c>
      <c r="Q344" s="232">
        <f>ROUND(E344*P344,2)</f>
        <v>0</v>
      </c>
      <c r="R344" s="234" t="s">
        <v>299</v>
      </c>
      <c r="S344" s="234" t="s">
        <v>160</v>
      </c>
      <c r="T344" s="235" t="s">
        <v>160</v>
      </c>
      <c r="U344" s="220">
        <v>0.21</v>
      </c>
      <c r="V344" s="220">
        <f>ROUND(E344*U344,2)</f>
        <v>0.56000000000000005</v>
      </c>
      <c r="W344" s="220"/>
      <c r="X344" s="220" t="s">
        <v>194</v>
      </c>
      <c r="Y344" s="220" t="s">
        <v>163</v>
      </c>
      <c r="Z344" s="210"/>
      <c r="AA344" s="210"/>
      <c r="AB344" s="210"/>
      <c r="AC344" s="210"/>
      <c r="AD344" s="210"/>
      <c r="AE344" s="210"/>
      <c r="AF344" s="210"/>
      <c r="AG344" s="210" t="s">
        <v>195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2" x14ac:dyDescent="0.25">
      <c r="A345" s="217"/>
      <c r="B345" s="218"/>
      <c r="C345" s="262" t="s">
        <v>580</v>
      </c>
      <c r="D345" s="260"/>
      <c r="E345" s="260"/>
      <c r="F345" s="260"/>
      <c r="G345" s="260"/>
      <c r="H345" s="220"/>
      <c r="I345" s="220"/>
      <c r="J345" s="220"/>
      <c r="K345" s="220"/>
      <c r="L345" s="220"/>
      <c r="M345" s="220"/>
      <c r="N345" s="219"/>
      <c r="O345" s="219"/>
      <c r="P345" s="219"/>
      <c r="Q345" s="219"/>
      <c r="R345" s="220"/>
      <c r="S345" s="220"/>
      <c r="T345" s="220"/>
      <c r="U345" s="220"/>
      <c r="V345" s="220"/>
      <c r="W345" s="220"/>
      <c r="X345" s="220"/>
      <c r="Y345" s="220"/>
      <c r="Z345" s="210"/>
      <c r="AA345" s="210"/>
      <c r="AB345" s="210"/>
      <c r="AC345" s="210"/>
      <c r="AD345" s="210"/>
      <c r="AE345" s="210"/>
      <c r="AF345" s="210"/>
      <c r="AG345" s="210" t="s">
        <v>249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2" x14ac:dyDescent="0.25">
      <c r="A346" s="217"/>
      <c r="B346" s="218"/>
      <c r="C346" s="261" t="s">
        <v>511</v>
      </c>
      <c r="D346" s="254"/>
      <c r="E346" s="255">
        <v>2.69</v>
      </c>
      <c r="F346" s="220"/>
      <c r="G346" s="220"/>
      <c r="H346" s="220"/>
      <c r="I346" s="220"/>
      <c r="J346" s="220"/>
      <c r="K346" s="220"/>
      <c r="L346" s="220"/>
      <c r="M346" s="220"/>
      <c r="N346" s="219"/>
      <c r="O346" s="219"/>
      <c r="P346" s="219"/>
      <c r="Q346" s="219"/>
      <c r="R346" s="220"/>
      <c r="S346" s="220"/>
      <c r="T346" s="220"/>
      <c r="U346" s="220"/>
      <c r="V346" s="220"/>
      <c r="W346" s="220"/>
      <c r="X346" s="220"/>
      <c r="Y346" s="220"/>
      <c r="Z346" s="210"/>
      <c r="AA346" s="210"/>
      <c r="AB346" s="210"/>
      <c r="AC346" s="210"/>
      <c r="AD346" s="210"/>
      <c r="AE346" s="210"/>
      <c r="AF346" s="210"/>
      <c r="AG346" s="210" t="s">
        <v>243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ht="20.399999999999999" outlineLevel="1" x14ac:dyDescent="0.25">
      <c r="A347" s="229">
        <v>72</v>
      </c>
      <c r="B347" s="230" t="s">
        <v>581</v>
      </c>
      <c r="C347" s="247" t="s">
        <v>582</v>
      </c>
      <c r="D347" s="231" t="s">
        <v>275</v>
      </c>
      <c r="E347" s="232">
        <v>337.66872000000001</v>
      </c>
      <c r="F347" s="233"/>
      <c r="G347" s="234">
        <f>ROUND(E347*F347,2)</f>
        <v>0</v>
      </c>
      <c r="H347" s="233"/>
      <c r="I347" s="234">
        <f>ROUND(E347*H347,2)</f>
        <v>0</v>
      </c>
      <c r="J347" s="233"/>
      <c r="K347" s="234">
        <f>ROUND(E347*J347,2)</f>
        <v>0</v>
      </c>
      <c r="L347" s="234">
        <v>21</v>
      </c>
      <c r="M347" s="234">
        <f>G347*(1+L347/100)</f>
        <v>0</v>
      </c>
      <c r="N347" s="232">
        <v>3.5749999999999997E-2</v>
      </c>
      <c r="O347" s="232">
        <f>ROUND(E347*N347,2)</f>
        <v>12.07</v>
      </c>
      <c r="P347" s="232">
        <v>0</v>
      </c>
      <c r="Q347" s="232">
        <f>ROUND(E347*P347,2)</f>
        <v>0</v>
      </c>
      <c r="R347" s="234" t="s">
        <v>299</v>
      </c>
      <c r="S347" s="234" t="s">
        <v>160</v>
      </c>
      <c r="T347" s="235" t="s">
        <v>160</v>
      </c>
      <c r="U347" s="220">
        <v>0.80100000000000005</v>
      </c>
      <c r="V347" s="220">
        <f>ROUND(E347*U347,2)</f>
        <v>270.47000000000003</v>
      </c>
      <c r="W347" s="220"/>
      <c r="X347" s="220" t="s">
        <v>194</v>
      </c>
      <c r="Y347" s="220" t="s">
        <v>163</v>
      </c>
      <c r="Z347" s="210"/>
      <c r="AA347" s="210"/>
      <c r="AB347" s="210"/>
      <c r="AC347" s="210"/>
      <c r="AD347" s="210"/>
      <c r="AE347" s="210"/>
      <c r="AF347" s="210"/>
      <c r="AG347" s="210" t="s">
        <v>195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2" x14ac:dyDescent="0.25">
      <c r="A348" s="217"/>
      <c r="B348" s="218"/>
      <c r="C348" s="262" t="s">
        <v>583</v>
      </c>
      <c r="D348" s="260"/>
      <c r="E348" s="260"/>
      <c r="F348" s="260"/>
      <c r="G348" s="260"/>
      <c r="H348" s="220"/>
      <c r="I348" s="220"/>
      <c r="J348" s="220"/>
      <c r="K348" s="220"/>
      <c r="L348" s="220"/>
      <c r="M348" s="220"/>
      <c r="N348" s="219"/>
      <c r="O348" s="219"/>
      <c r="P348" s="219"/>
      <c r="Q348" s="219"/>
      <c r="R348" s="220"/>
      <c r="S348" s="220"/>
      <c r="T348" s="220"/>
      <c r="U348" s="220"/>
      <c r="V348" s="220"/>
      <c r="W348" s="220"/>
      <c r="X348" s="220"/>
      <c r="Y348" s="220"/>
      <c r="Z348" s="210"/>
      <c r="AA348" s="210"/>
      <c r="AB348" s="210"/>
      <c r="AC348" s="210"/>
      <c r="AD348" s="210"/>
      <c r="AE348" s="210"/>
      <c r="AF348" s="210"/>
      <c r="AG348" s="210" t="s">
        <v>249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2" x14ac:dyDescent="0.25">
      <c r="A349" s="217"/>
      <c r="B349" s="218"/>
      <c r="C349" s="261" t="s">
        <v>519</v>
      </c>
      <c r="D349" s="254"/>
      <c r="E349" s="255">
        <v>14.7</v>
      </c>
      <c r="F349" s="220"/>
      <c r="G349" s="220"/>
      <c r="H349" s="220"/>
      <c r="I349" s="220"/>
      <c r="J349" s="220"/>
      <c r="K349" s="220"/>
      <c r="L349" s="220"/>
      <c r="M349" s="220"/>
      <c r="N349" s="219"/>
      <c r="O349" s="219"/>
      <c r="P349" s="219"/>
      <c r="Q349" s="219"/>
      <c r="R349" s="220"/>
      <c r="S349" s="220"/>
      <c r="T349" s="220"/>
      <c r="U349" s="220"/>
      <c r="V349" s="220"/>
      <c r="W349" s="220"/>
      <c r="X349" s="220"/>
      <c r="Y349" s="220"/>
      <c r="Z349" s="210"/>
      <c r="AA349" s="210"/>
      <c r="AB349" s="210"/>
      <c r="AC349" s="210"/>
      <c r="AD349" s="210"/>
      <c r="AE349" s="210"/>
      <c r="AF349" s="210"/>
      <c r="AG349" s="210" t="s">
        <v>243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3" x14ac:dyDescent="0.25">
      <c r="A350" s="217"/>
      <c r="B350" s="218"/>
      <c r="C350" s="261" t="s">
        <v>584</v>
      </c>
      <c r="D350" s="254"/>
      <c r="E350" s="255">
        <v>127.26</v>
      </c>
      <c r="F350" s="220"/>
      <c r="G350" s="220"/>
      <c r="H350" s="220"/>
      <c r="I350" s="220"/>
      <c r="J350" s="220"/>
      <c r="K350" s="220"/>
      <c r="L350" s="220"/>
      <c r="M350" s="220"/>
      <c r="N350" s="219"/>
      <c r="O350" s="219"/>
      <c r="P350" s="219"/>
      <c r="Q350" s="219"/>
      <c r="R350" s="220"/>
      <c r="S350" s="220"/>
      <c r="T350" s="220"/>
      <c r="U350" s="220"/>
      <c r="V350" s="220"/>
      <c r="W350" s="220"/>
      <c r="X350" s="220"/>
      <c r="Y350" s="220"/>
      <c r="Z350" s="210"/>
      <c r="AA350" s="210"/>
      <c r="AB350" s="210"/>
      <c r="AC350" s="210"/>
      <c r="AD350" s="210"/>
      <c r="AE350" s="210"/>
      <c r="AF350" s="210"/>
      <c r="AG350" s="210" t="s">
        <v>243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3" x14ac:dyDescent="0.25">
      <c r="A351" s="217"/>
      <c r="B351" s="218"/>
      <c r="C351" s="261" t="s">
        <v>520</v>
      </c>
      <c r="D351" s="254"/>
      <c r="E351" s="255">
        <v>20.22</v>
      </c>
      <c r="F351" s="220"/>
      <c r="G351" s="220"/>
      <c r="H351" s="220"/>
      <c r="I351" s="220"/>
      <c r="J351" s="220"/>
      <c r="K351" s="220"/>
      <c r="L351" s="220"/>
      <c r="M351" s="220"/>
      <c r="N351" s="219"/>
      <c r="O351" s="219"/>
      <c r="P351" s="219"/>
      <c r="Q351" s="219"/>
      <c r="R351" s="220"/>
      <c r="S351" s="220"/>
      <c r="T351" s="220"/>
      <c r="U351" s="220"/>
      <c r="V351" s="220"/>
      <c r="W351" s="220"/>
      <c r="X351" s="220"/>
      <c r="Y351" s="220"/>
      <c r="Z351" s="210"/>
      <c r="AA351" s="210"/>
      <c r="AB351" s="210"/>
      <c r="AC351" s="210"/>
      <c r="AD351" s="210"/>
      <c r="AE351" s="210"/>
      <c r="AF351" s="210"/>
      <c r="AG351" s="210" t="s">
        <v>243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3" x14ac:dyDescent="0.25">
      <c r="A352" s="217"/>
      <c r="B352" s="218"/>
      <c r="C352" s="261" t="s">
        <v>523</v>
      </c>
      <c r="D352" s="254"/>
      <c r="E352" s="255">
        <v>10.66</v>
      </c>
      <c r="F352" s="220"/>
      <c r="G352" s="220"/>
      <c r="H352" s="220"/>
      <c r="I352" s="220"/>
      <c r="J352" s="220"/>
      <c r="K352" s="220"/>
      <c r="L352" s="220"/>
      <c r="M352" s="220"/>
      <c r="N352" s="219"/>
      <c r="O352" s="219"/>
      <c r="P352" s="219"/>
      <c r="Q352" s="219"/>
      <c r="R352" s="220"/>
      <c r="S352" s="220"/>
      <c r="T352" s="220"/>
      <c r="U352" s="220"/>
      <c r="V352" s="220"/>
      <c r="W352" s="220"/>
      <c r="X352" s="220"/>
      <c r="Y352" s="220"/>
      <c r="Z352" s="210"/>
      <c r="AA352" s="210"/>
      <c r="AB352" s="210"/>
      <c r="AC352" s="210"/>
      <c r="AD352" s="210"/>
      <c r="AE352" s="210"/>
      <c r="AF352" s="210"/>
      <c r="AG352" s="210" t="s">
        <v>243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3" x14ac:dyDescent="0.25">
      <c r="A353" s="217"/>
      <c r="B353" s="218"/>
      <c r="C353" s="261" t="s">
        <v>585</v>
      </c>
      <c r="D353" s="254"/>
      <c r="E353" s="255">
        <v>0.44</v>
      </c>
      <c r="F353" s="220"/>
      <c r="G353" s="220"/>
      <c r="H353" s="220"/>
      <c r="I353" s="220"/>
      <c r="J353" s="220"/>
      <c r="K353" s="220"/>
      <c r="L353" s="220"/>
      <c r="M353" s="220"/>
      <c r="N353" s="219"/>
      <c r="O353" s="219"/>
      <c r="P353" s="219"/>
      <c r="Q353" s="219"/>
      <c r="R353" s="220"/>
      <c r="S353" s="220"/>
      <c r="T353" s="220"/>
      <c r="U353" s="220"/>
      <c r="V353" s="220"/>
      <c r="W353" s="220"/>
      <c r="X353" s="220"/>
      <c r="Y353" s="220"/>
      <c r="Z353" s="210"/>
      <c r="AA353" s="210"/>
      <c r="AB353" s="210"/>
      <c r="AC353" s="210"/>
      <c r="AD353" s="210"/>
      <c r="AE353" s="210"/>
      <c r="AF353" s="210"/>
      <c r="AG353" s="210" t="s">
        <v>243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3" x14ac:dyDescent="0.25">
      <c r="A354" s="217"/>
      <c r="B354" s="218"/>
      <c r="C354" s="261" t="s">
        <v>586</v>
      </c>
      <c r="D354" s="254"/>
      <c r="E354" s="255">
        <v>0.33</v>
      </c>
      <c r="F354" s="220"/>
      <c r="G354" s="220"/>
      <c r="H354" s="220"/>
      <c r="I354" s="220"/>
      <c r="J354" s="220"/>
      <c r="K354" s="220"/>
      <c r="L354" s="220"/>
      <c r="M354" s="220"/>
      <c r="N354" s="219"/>
      <c r="O354" s="219"/>
      <c r="P354" s="219"/>
      <c r="Q354" s="219"/>
      <c r="R354" s="220"/>
      <c r="S354" s="220"/>
      <c r="T354" s="220"/>
      <c r="U354" s="220"/>
      <c r="V354" s="220"/>
      <c r="W354" s="220"/>
      <c r="X354" s="220"/>
      <c r="Y354" s="220"/>
      <c r="Z354" s="210"/>
      <c r="AA354" s="210"/>
      <c r="AB354" s="210"/>
      <c r="AC354" s="210"/>
      <c r="AD354" s="210"/>
      <c r="AE354" s="210"/>
      <c r="AF354" s="210"/>
      <c r="AG354" s="210" t="s">
        <v>243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3" x14ac:dyDescent="0.25">
      <c r="A355" s="217"/>
      <c r="B355" s="218"/>
      <c r="C355" s="263" t="s">
        <v>444</v>
      </c>
      <c r="D355" s="256"/>
      <c r="E355" s="257"/>
      <c r="F355" s="220"/>
      <c r="G355" s="220"/>
      <c r="H355" s="220"/>
      <c r="I355" s="220"/>
      <c r="J355" s="220"/>
      <c r="K355" s="220"/>
      <c r="L355" s="220"/>
      <c r="M355" s="220"/>
      <c r="N355" s="219"/>
      <c r="O355" s="219"/>
      <c r="P355" s="219"/>
      <c r="Q355" s="219"/>
      <c r="R355" s="220"/>
      <c r="S355" s="220"/>
      <c r="T355" s="220"/>
      <c r="U355" s="220"/>
      <c r="V355" s="220"/>
      <c r="W355" s="220"/>
      <c r="X355" s="220"/>
      <c r="Y355" s="220"/>
      <c r="Z355" s="210"/>
      <c r="AA355" s="210"/>
      <c r="AB355" s="210"/>
      <c r="AC355" s="210"/>
      <c r="AD355" s="210"/>
      <c r="AE355" s="210"/>
      <c r="AF355" s="210"/>
      <c r="AG355" s="210" t="s">
        <v>243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ht="20.399999999999999" outlineLevel="3" x14ac:dyDescent="0.25">
      <c r="A356" s="217"/>
      <c r="B356" s="218"/>
      <c r="C356" s="264" t="s">
        <v>587</v>
      </c>
      <c r="D356" s="256"/>
      <c r="E356" s="257">
        <v>232.31</v>
      </c>
      <c r="F356" s="220"/>
      <c r="G356" s="220"/>
      <c r="H356" s="220"/>
      <c r="I356" s="220"/>
      <c r="J356" s="220"/>
      <c r="K356" s="220"/>
      <c r="L356" s="220"/>
      <c r="M356" s="220"/>
      <c r="N356" s="219"/>
      <c r="O356" s="219"/>
      <c r="P356" s="219"/>
      <c r="Q356" s="219"/>
      <c r="R356" s="220"/>
      <c r="S356" s="220"/>
      <c r="T356" s="220"/>
      <c r="U356" s="220"/>
      <c r="V356" s="220"/>
      <c r="W356" s="220"/>
      <c r="X356" s="220"/>
      <c r="Y356" s="220"/>
      <c r="Z356" s="210"/>
      <c r="AA356" s="210"/>
      <c r="AB356" s="210"/>
      <c r="AC356" s="210"/>
      <c r="AD356" s="210"/>
      <c r="AE356" s="210"/>
      <c r="AF356" s="210"/>
      <c r="AG356" s="210" t="s">
        <v>243</v>
      </c>
      <c r="AH356" s="210">
        <v>2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3" x14ac:dyDescent="0.25">
      <c r="A357" s="217"/>
      <c r="B357" s="218"/>
      <c r="C357" s="264" t="s">
        <v>588</v>
      </c>
      <c r="D357" s="256"/>
      <c r="E357" s="257">
        <v>89.87</v>
      </c>
      <c r="F357" s="220"/>
      <c r="G357" s="220"/>
      <c r="H357" s="220"/>
      <c r="I357" s="220"/>
      <c r="J357" s="220"/>
      <c r="K357" s="220"/>
      <c r="L357" s="220"/>
      <c r="M357" s="220"/>
      <c r="N357" s="219"/>
      <c r="O357" s="219"/>
      <c r="P357" s="219"/>
      <c r="Q357" s="219"/>
      <c r="R357" s="220"/>
      <c r="S357" s="220"/>
      <c r="T357" s="220"/>
      <c r="U357" s="220"/>
      <c r="V357" s="220"/>
      <c r="W357" s="220"/>
      <c r="X357" s="220"/>
      <c r="Y357" s="220"/>
      <c r="Z357" s="210"/>
      <c r="AA357" s="210"/>
      <c r="AB357" s="210"/>
      <c r="AC357" s="210"/>
      <c r="AD357" s="210"/>
      <c r="AE357" s="210"/>
      <c r="AF357" s="210"/>
      <c r="AG357" s="210" t="s">
        <v>243</v>
      </c>
      <c r="AH357" s="210">
        <v>2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3" x14ac:dyDescent="0.25">
      <c r="A358" s="217"/>
      <c r="B358" s="218"/>
      <c r="C358" s="264" t="s">
        <v>589</v>
      </c>
      <c r="D358" s="256"/>
      <c r="E358" s="257">
        <v>3.29</v>
      </c>
      <c r="F358" s="220"/>
      <c r="G358" s="220"/>
      <c r="H358" s="220"/>
      <c r="I358" s="220"/>
      <c r="J358" s="220"/>
      <c r="K358" s="220"/>
      <c r="L358" s="220"/>
      <c r="M358" s="220"/>
      <c r="N358" s="219"/>
      <c r="O358" s="219"/>
      <c r="P358" s="219"/>
      <c r="Q358" s="219"/>
      <c r="R358" s="220"/>
      <c r="S358" s="220"/>
      <c r="T358" s="220"/>
      <c r="U358" s="220"/>
      <c r="V358" s="220"/>
      <c r="W358" s="220"/>
      <c r="X358" s="220"/>
      <c r="Y358" s="220"/>
      <c r="Z358" s="210"/>
      <c r="AA358" s="210"/>
      <c r="AB358" s="210"/>
      <c r="AC358" s="210"/>
      <c r="AD358" s="210"/>
      <c r="AE358" s="210"/>
      <c r="AF358" s="210"/>
      <c r="AG358" s="210" t="s">
        <v>243</v>
      </c>
      <c r="AH358" s="210">
        <v>2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3" x14ac:dyDescent="0.25">
      <c r="A359" s="217"/>
      <c r="B359" s="218"/>
      <c r="C359" s="264" t="s">
        <v>590</v>
      </c>
      <c r="D359" s="256"/>
      <c r="E359" s="257">
        <v>0.73</v>
      </c>
      <c r="F359" s="220"/>
      <c r="G359" s="220"/>
      <c r="H359" s="220"/>
      <c r="I359" s="220"/>
      <c r="J359" s="220"/>
      <c r="K359" s="220"/>
      <c r="L359" s="220"/>
      <c r="M359" s="220"/>
      <c r="N359" s="219"/>
      <c r="O359" s="219"/>
      <c r="P359" s="219"/>
      <c r="Q359" s="219"/>
      <c r="R359" s="220"/>
      <c r="S359" s="220"/>
      <c r="T359" s="220"/>
      <c r="U359" s="220"/>
      <c r="V359" s="220"/>
      <c r="W359" s="220"/>
      <c r="X359" s="220"/>
      <c r="Y359" s="220"/>
      <c r="Z359" s="210"/>
      <c r="AA359" s="210"/>
      <c r="AB359" s="210"/>
      <c r="AC359" s="210"/>
      <c r="AD359" s="210"/>
      <c r="AE359" s="210"/>
      <c r="AF359" s="210"/>
      <c r="AG359" s="210" t="s">
        <v>243</v>
      </c>
      <c r="AH359" s="210">
        <v>2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3" x14ac:dyDescent="0.25">
      <c r="A360" s="217"/>
      <c r="B360" s="218"/>
      <c r="C360" s="264" t="s">
        <v>591</v>
      </c>
      <c r="D360" s="256"/>
      <c r="E360" s="257">
        <v>1.93</v>
      </c>
      <c r="F360" s="220"/>
      <c r="G360" s="220"/>
      <c r="H360" s="220"/>
      <c r="I360" s="220"/>
      <c r="J360" s="220"/>
      <c r="K360" s="220"/>
      <c r="L360" s="220"/>
      <c r="M360" s="220"/>
      <c r="N360" s="219"/>
      <c r="O360" s="219"/>
      <c r="P360" s="219"/>
      <c r="Q360" s="219"/>
      <c r="R360" s="220"/>
      <c r="S360" s="220"/>
      <c r="T360" s="220"/>
      <c r="U360" s="220"/>
      <c r="V360" s="220"/>
      <c r="W360" s="220"/>
      <c r="X360" s="220"/>
      <c r="Y360" s="220"/>
      <c r="Z360" s="210"/>
      <c r="AA360" s="210"/>
      <c r="AB360" s="210"/>
      <c r="AC360" s="210"/>
      <c r="AD360" s="210"/>
      <c r="AE360" s="210"/>
      <c r="AF360" s="210"/>
      <c r="AG360" s="210" t="s">
        <v>243</v>
      </c>
      <c r="AH360" s="210">
        <v>2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3" x14ac:dyDescent="0.25">
      <c r="A361" s="217"/>
      <c r="B361" s="218"/>
      <c r="C361" s="265" t="s">
        <v>449</v>
      </c>
      <c r="D361" s="258"/>
      <c r="E361" s="259"/>
      <c r="F361" s="220"/>
      <c r="G361" s="220"/>
      <c r="H361" s="220"/>
      <c r="I361" s="220"/>
      <c r="J361" s="220"/>
      <c r="K361" s="220"/>
      <c r="L361" s="220"/>
      <c r="M361" s="220"/>
      <c r="N361" s="219"/>
      <c r="O361" s="219"/>
      <c r="P361" s="219"/>
      <c r="Q361" s="219"/>
      <c r="R361" s="220"/>
      <c r="S361" s="220"/>
      <c r="T361" s="220"/>
      <c r="U361" s="220"/>
      <c r="V361" s="220"/>
      <c r="W361" s="220"/>
      <c r="X361" s="220"/>
      <c r="Y361" s="220"/>
      <c r="Z361" s="210"/>
      <c r="AA361" s="210"/>
      <c r="AB361" s="210"/>
      <c r="AC361" s="210"/>
      <c r="AD361" s="210"/>
      <c r="AE361" s="210"/>
      <c r="AF361" s="210"/>
      <c r="AG361" s="210" t="s">
        <v>243</v>
      </c>
      <c r="AH361" s="210">
        <v>3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3" x14ac:dyDescent="0.25">
      <c r="A362" s="217"/>
      <c r="B362" s="218"/>
      <c r="C362" s="263" t="s">
        <v>450</v>
      </c>
      <c r="D362" s="256"/>
      <c r="E362" s="257"/>
      <c r="F362" s="220"/>
      <c r="G362" s="220"/>
      <c r="H362" s="220"/>
      <c r="I362" s="220"/>
      <c r="J362" s="220"/>
      <c r="K362" s="220"/>
      <c r="L362" s="220"/>
      <c r="M362" s="220"/>
      <c r="N362" s="219"/>
      <c r="O362" s="219"/>
      <c r="P362" s="219"/>
      <c r="Q362" s="219"/>
      <c r="R362" s="220"/>
      <c r="S362" s="220"/>
      <c r="T362" s="220"/>
      <c r="U362" s="220"/>
      <c r="V362" s="220"/>
      <c r="W362" s="220"/>
      <c r="X362" s="220"/>
      <c r="Y362" s="220"/>
      <c r="Z362" s="210"/>
      <c r="AA362" s="210"/>
      <c r="AB362" s="210"/>
      <c r="AC362" s="210"/>
      <c r="AD362" s="210"/>
      <c r="AE362" s="210"/>
      <c r="AF362" s="210"/>
      <c r="AG362" s="210" t="s">
        <v>243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3" x14ac:dyDescent="0.25">
      <c r="A363" s="217"/>
      <c r="B363" s="218"/>
      <c r="C363" s="261" t="s">
        <v>592</v>
      </c>
      <c r="D363" s="254"/>
      <c r="E363" s="255">
        <v>164.06</v>
      </c>
      <c r="F363" s="220"/>
      <c r="G363" s="220"/>
      <c r="H363" s="220"/>
      <c r="I363" s="220"/>
      <c r="J363" s="220"/>
      <c r="K363" s="220"/>
      <c r="L363" s="220"/>
      <c r="M363" s="220"/>
      <c r="N363" s="219"/>
      <c r="O363" s="219"/>
      <c r="P363" s="219"/>
      <c r="Q363" s="219"/>
      <c r="R363" s="220"/>
      <c r="S363" s="220"/>
      <c r="T363" s="220"/>
      <c r="U363" s="220"/>
      <c r="V363" s="220"/>
      <c r="W363" s="220"/>
      <c r="X363" s="220"/>
      <c r="Y363" s="220"/>
      <c r="Z363" s="210"/>
      <c r="AA363" s="210"/>
      <c r="AB363" s="210"/>
      <c r="AC363" s="210"/>
      <c r="AD363" s="210"/>
      <c r="AE363" s="210"/>
      <c r="AF363" s="210"/>
      <c r="AG363" s="210" t="s">
        <v>243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ht="20.399999999999999" outlineLevel="1" x14ac:dyDescent="0.25">
      <c r="A364" s="229">
        <v>73</v>
      </c>
      <c r="B364" s="230" t="s">
        <v>593</v>
      </c>
      <c r="C364" s="247" t="s">
        <v>594</v>
      </c>
      <c r="D364" s="231" t="s">
        <v>275</v>
      </c>
      <c r="E364" s="232">
        <v>3.5910000000000002</v>
      </c>
      <c r="F364" s="233"/>
      <c r="G364" s="234">
        <f>ROUND(E364*F364,2)</f>
        <v>0</v>
      </c>
      <c r="H364" s="233"/>
      <c r="I364" s="234">
        <f>ROUND(E364*H364,2)</f>
        <v>0</v>
      </c>
      <c r="J364" s="233"/>
      <c r="K364" s="234">
        <f>ROUND(E364*J364,2)</f>
        <v>0</v>
      </c>
      <c r="L364" s="234">
        <v>21</v>
      </c>
      <c r="M364" s="234">
        <f>G364*(1+L364/100)</f>
        <v>0</v>
      </c>
      <c r="N364" s="232">
        <v>3.8899999999999997E-2</v>
      </c>
      <c r="O364" s="232">
        <f>ROUND(E364*N364,2)</f>
        <v>0.14000000000000001</v>
      </c>
      <c r="P364" s="232">
        <v>0</v>
      </c>
      <c r="Q364" s="232">
        <f>ROUND(E364*P364,2)</f>
        <v>0</v>
      </c>
      <c r="R364" s="234" t="s">
        <v>299</v>
      </c>
      <c r="S364" s="234" t="s">
        <v>160</v>
      </c>
      <c r="T364" s="235" t="s">
        <v>160</v>
      </c>
      <c r="U364" s="220">
        <v>1.11368</v>
      </c>
      <c r="V364" s="220">
        <f>ROUND(E364*U364,2)</f>
        <v>4</v>
      </c>
      <c r="W364" s="220"/>
      <c r="X364" s="220" t="s">
        <v>194</v>
      </c>
      <c r="Y364" s="220" t="s">
        <v>163</v>
      </c>
      <c r="Z364" s="210"/>
      <c r="AA364" s="210"/>
      <c r="AB364" s="210"/>
      <c r="AC364" s="210"/>
      <c r="AD364" s="210"/>
      <c r="AE364" s="210"/>
      <c r="AF364" s="210"/>
      <c r="AG364" s="210" t="s">
        <v>195</v>
      </c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2" x14ac:dyDescent="0.25">
      <c r="A365" s="217"/>
      <c r="B365" s="218"/>
      <c r="C365" s="262" t="s">
        <v>583</v>
      </c>
      <c r="D365" s="260"/>
      <c r="E365" s="260"/>
      <c r="F365" s="260"/>
      <c r="G365" s="260"/>
      <c r="H365" s="220"/>
      <c r="I365" s="220"/>
      <c r="J365" s="220"/>
      <c r="K365" s="220"/>
      <c r="L365" s="220"/>
      <c r="M365" s="220"/>
      <c r="N365" s="219"/>
      <c r="O365" s="219"/>
      <c r="P365" s="219"/>
      <c r="Q365" s="219"/>
      <c r="R365" s="220"/>
      <c r="S365" s="220"/>
      <c r="T365" s="220"/>
      <c r="U365" s="220"/>
      <c r="V365" s="220"/>
      <c r="W365" s="220"/>
      <c r="X365" s="220"/>
      <c r="Y365" s="220"/>
      <c r="Z365" s="210"/>
      <c r="AA365" s="210"/>
      <c r="AB365" s="210"/>
      <c r="AC365" s="210"/>
      <c r="AD365" s="210"/>
      <c r="AE365" s="210"/>
      <c r="AF365" s="210"/>
      <c r="AG365" s="210" t="s">
        <v>249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2" x14ac:dyDescent="0.25">
      <c r="A366" s="217"/>
      <c r="B366" s="218"/>
      <c r="C366" s="261" t="s">
        <v>595</v>
      </c>
      <c r="D366" s="254"/>
      <c r="E366" s="255">
        <v>3.59</v>
      </c>
      <c r="F366" s="220"/>
      <c r="G366" s="220"/>
      <c r="H366" s="220"/>
      <c r="I366" s="220"/>
      <c r="J366" s="220"/>
      <c r="K366" s="220"/>
      <c r="L366" s="220"/>
      <c r="M366" s="220"/>
      <c r="N366" s="219"/>
      <c r="O366" s="219"/>
      <c r="P366" s="219"/>
      <c r="Q366" s="219"/>
      <c r="R366" s="220"/>
      <c r="S366" s="220"/>
      <c r="T366" s="220"/>
      <c r="U366" s="220"/>
      <c r="V366" s="220"/>
      <c r="W366" s="220"/>
      <c r="X366" s="220"/>
      <c r="Y366" s="220"/>
      <c r="Z366" s="210"/>
      <c r="AA366" s="210"/>
      <c r="AB366" s="210"/>
      <c r="AC366" s="210"/>
      <c r="AD366" s="210"/>
      <c r="AE366" s="210"/>
      <c r="AF366" s="210"/>
      <c r="AG366" s="210" t="s">
        <v>243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5">
      <c r="A367" s="239">
        <v>74</v>
      </c>
      <c r="B367" s="240" t="s">
        <v>428</v>
      </c>
      <c r="C367" s="250" t="s">
        <v>429</v>
      </c>
      <c r="D367" s="241" t="s">
        <v>358</v>
      </c>
      <c r="E367" s="242">
        <v>573.20000000000005</v>
      </c>
      <c r="F367" s="243"/>
      <c r="G367" s="244">
        <f>ROUND(E367*F367,2)</f>
        <v>0</v>
      </c>
      <c r="H367" s="243"/>
      <c r="I367" s="244">
        <f>ROUND(E367*H367,2)</f>
        <v>0</v>
      </c>
      <c r="J367" s="243"/>
      <c r="K367" s="244">
        <f>ROUND(E367*J367,2)</f>
        <v>0</v>
      </c>
      <c r="L367" s="244">
        <v>21</v>
      </c>
      <c r="M367" s="244">
        <f>G367*(1+L367/100)</f>
        <v>0</v>
      </c>
      <c r="N367" s="242">
        <v>1.4999999999999999E-4</v>
      </c>
      <c r="O367" s="242">
        <f>ROUND(E367*N367,2)</f>
        <v>0.09</v>
      </c>
      <c r="P367" s="242">
        <v>0</v>
      </c>
      <c r="Q367" s="242">
        <f>ROUND(E367*P367,2)</f>
        <v>0</v>
      </c>
      <c r="R367" s="244" t="s">
        <v>299</v>
      </c>
      <c r="S367" s="244" t="s">
        <v>160</v>
      </c>
      <c r="T367" s="245" t="s">
        <v>160</v>
      </c>
      <c r="U367" s="220">
        <v>0.06</v>
      </c>
      <c r="V367" s="220">
        <f>ROUND(E367*U367,2)</f>
        <v>34.39</v>
      </c>
      <c r="W367" s="220"/>
      <c r="X367" s="220" t="s">
        <v>194</v>
      </c>
      <c r="Y367" s="220" t="s">
        <v>163</v>
      </c>
      <c r="Z367" s="210"/>
      <c r="AA367" s="210"/>
      <c r="AB367" s="210"/>
      <c r="AC367" s="210"/>
      <c r="AD367" s="210"/>
      <c r="AE367" s="210"/>
      <c r="AF367" s="210"/>
      <c r="AG367" s="210" t="s">
        <v>195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5">
      <c r="A368" s="229">
        <v>75</v>
      </c>
      <c r="B368" s="230" t="s">
        <v>596</v>
      </c>
      <c r="C368" s="247" t="s">
        <v>597</v>
      </c>
      <c r="D368" s="231" t="s">
        <v>275</v>
      </c>
      <c r="E368" s="232">
        <v>7.7489999999999997</v>
      </c>
      <c r="F368" s="233"/>
      <c r="G368" s="234">
        <f>ROUND(E368*F368,2)</f>
        <v>0</v>
      </c>
      <c r="H368" s="233"/>
      <c r="I368" s="234">
        <f>ROUND(E368*H368,2)</f>
        <v>0</v>
      </c>
      <c r="J368" s="233"/>
      <c r="K368" s="234">
        <f>ROUND(E368*J368,2)</f>
        <v>0</v>
      </c>
      <c r="L368" s="234">
        <v>21</v>
      </c>
      <c r="M368" s="234">
        <f>G368*(1+L368/100)</f>
        <v>0</v>
      </c>
      <c r="N368" s="232">
        <v>5.3690000000000002E-2</v>
      </c>
      <c r="O368" s="232">
        <f>ROUND(E368*N368,2)</f>
        <v>0.42</v>
      </c>
      <c r="P368" s="232">
        <v>0</v>
      </c>
      <c r="Q368" s="232">
        <f>ROUND(E368*P368,2)</f>
        <v>0</v>
      </c>
      <c r="R368" s="234"/>
      <c r="S368" s="234" t="s">
        <v>193</v>
      </c>
      <c r="T368" s="235" t="s">
        <v>161</v>
      </c>
      <c r="U368" s="220">
        <v>0</v>
      </c>
      <c r="V368" s="220">
        <f>ROUND(E368*U368,2)</f>
        <v>0</v>
      </c>
      <c r="W368" s="220"/>
      <c r="X368" s="220" t="s">
        <v>194</v>
      </c>
      <c r="Y368" s="220" t="s">
        <v>163</v>
      </c>
      <c r="Z368" s="210"/>
      <c r="AA368" s="210"/>
      <c r="AB368" s="210"/>
      <c r="AC368" s="210"/>
      <c r="AD368" s="210"/>
      <c r="AE368" s="210"/>
      <c r="AF368" s="210"/>
      <c r="AG368" s="210" t="s">
        <v>195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2" x14ac:dyDescent="0.25">
      <c r="A369" s="217"/>
      <c r="B369" s="218"/>
      <c r="C369" s="261" t="s">
        <v>598</v>
      </c>
      <c r="D369" s="254"/>
      <c r="E369" s="255">
        <v>2.14</v>
      </c>
      <c r="F369" s="220"/>
      <c r="G369" s="220"/>
      <c r="H369" s="220"/>
      <c r="I369" s="220"/>
      <c r="J369" s="220"/>
      <c r="K369" s="220"/>
      <c r="L369" s="220"/>
      <c r="M369" s="220"/>
      <c r="N369" s="219"/>
      <c r="O369" s="219"/>
      <c r="P369" s="219"/>
      <c r="Q369" s="219"/>
      <c r="R369" s="220"/>
      <c r="S369" s="220"/>
      <c r="T369" s="220"/>
      <c r="U369" s="220"/>
      <c r="V369" s="220"/>
      <c r="W369" s="220"/>
      <c r="X369" s="220"/>
      <c r="Y369" s="220"/>
      <c r="Z369" s="210"/>
      <c r="AA369" s="210"/>
      <c r="AB369" s="210"/>
      <c r="AC369" s="210"/>
      <c r="AD369" s="210"/>
      <c r="AE369" s="210"/>
      <c r="AF369" s="210"/>
      <c r="AG369" s="210" t="s">
        <v>243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3" x14ac:dyDescent="0.25">
      <c r="A370" s="217"/>
      <c r="B370" s="218"/>
      <c r="C370" s="261" t="s">
        <v>599</v>
      </c>
      <c r="D370" s="254"/>
      <c r="E370" s="255">
        <v>1.45</v>
      </c>
      <c r="F370" s="220"/>
      <c r="G370" s="220"/>
      <c r="H370" s="220"/>
      <c r="I370" s="220"/>
      <c r="J370" s="220"/>
      <c r="K370" s="220"/>
      <c r="L370" s="220"/>
      <c r="M370" s="220"/>
      <c r="N370" s="219"/>
      <c r="O370" s="219"/>
      <c r="P370" s="219"/>
      <c r="Q370" s="219"/>
      <c r="R370" s="220"/>
      <c r="S370" s="220"/>
      <c r="T370" s="220"/>
      <c r="U370" s="220"/>
      <c r="V370" s="220"/>
      <c r="W370" s="220"/>
      <c r="X370" s="220"/>
      <c r="Y370" s="220"/>
      <c r="Z370" s="210"/>
      <c r="AA370" s="210"/>
      <c r="AB370" s="210"/>
      <c r="AC370" s="210"/>
      <c r="AD370" s="210"/>
      <c r="AE370" s="210"/>
      <c r="AF370" s="210"/>
      <c r="AG370" s="210" t="s">
        <v>243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3" x14ac:dyDescent="0.25">
      <c r="A371" s="217"/>
      <c r="B371" s="218"/>
      <c r="C371" s="261" t="s">
        <v>600</v>
      </c>
      <c r="D371" s="254"/>
      <c r="E371" s="255">
        <v>4.16</v>
      </c>
      <c r="F371" s="220"/>
      <c r="G371" s="220"/>
      <c r="H371" s="220"/>
      <c r="I371" s="220"/>
      <c r="J371" s="220"/>
      <c r="K371" s="220"/>
      <c r="L371" s="220"/>
      <c r="M371" s="220"/>
      <c r="N371" s="219"/>
      <c r="O371" s="219"/>
      <c r="P371" s="219"/>
      <c r="Q371" s="219"/>
      <c r="R371" s="220"/>
      <c r="S371" s="220"/>
      <c r="T371" s="220"/>
      <c r="U371" s="220"/>
      <c r="V371" s="220"/>
      <c r="W371" s="220"/>
      <c r="X371" s="220"/>
      <c r="Y371" s="220"/>
      <c r="Z371" s="210"/>
      <c r="AA371" s="210"/>
      <c r="AB371" s="210"/>
      <c r="AC371" s="210"/>
      <c r="AD371" s="210"/>
      <c r="AE371" s="210"/>
      <c r="AF371" s="210"/>
      <c r="AG371" s="210" t="s">
        <v>243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ht="20.399999999999999" outlineLevel="1" x14ac:dyDescent="0.25">
      <c r="A372" s="229">
        <v>76</v>
      </c>
      <c r="B372" s="230" t="s">
        <v>601</v>
      </c>
      <c r="C372" s="247" t="s">
        <v>602</v>
      </c>
      <c r="D372" s="231" t="s">
        <v>275</v>
      </c>
      <c r="E372" s="232">
        <v>177.15338</v>
      </c>
      <c r="F372" s="233"/>
      <c r="G372" s="234">
        <f>ROUND(E372*F372,2)</f>
        <v>0</v>
      </c>
      <c r="H372" s="233"/>
      <c r="I372" s="234">
        <f>ROUND(E372*H372,2)</f>
        <v>0</v>
      </c>
      <c r="J372" s="233"/>
      <c r="K372" s="234">
        <f>ROUND(E372*J372,2)</f>
        <v>0</v>
      </c>
      <c r="L372" s="234">
        <v>21</v>
      </c>
      <c r="M372" s="234">
        <f>G372*(1+L372/100)</f>
        <v>0</v>
      </c>
      <c r="N372" s="232">
        <v>4.9100000000000003E-3</v>
      </c>
      <c r="O372" s="232">
        <f>ROUND(E372*N372,2)</f>
        <v>0.87</v>
      </c>
      <c r="P372" s="232">
        <v>0</v>
      </c>
      <c r="Q372" s="232">
        <f>ROUND(E372*P372,2)</f>
        <v>0</v>
      </c>
      <c r="R372" s="234" t="s">
        <v>299</v>
      </c>
      <c r="S372" s="234" t="s">
        <v>160</v>
      </c>
      <c r="T372" s="235" t="s">
        <v>160</v>
      </c>
      <c r="U372" s="220">
        <v>0.36199999999999999</v>
      </c>
      <c r="V372" s="220">
        <f>ROUND(E372*U372,2)</f>
        <v>64.13</v>
      </c>
      <c r="W372" s="220"/>
      <c r="X372" s="220" t="s">
        <v>194</v>
      </c>
      <c r="Y372" s="220" t="s">
        <v>163</v>
      </c>
      <c r="Z372" s="210"/>
      <c r="AA372" s="210"/>
      <c r="AB372" s="210"/>
      <c r="AC372" s="210"/>
      <c r="AD372" s="210"/>
      <c r="AE372" s="210"/>
      <c r="AF372" s="210"/>
      <c r="AG372" s="210" t="s">
        <v>195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2" x14ac:dyDescent="0.25">
      <c r="A373" s="217"/>
      <c r="B373" s="218"/>
      <c r="C373" s="261" t="s">
        <v>519</v>
      </c>
      <c r="D373" s="254"/>
      <c r="E373" s="255">
        <v>14.7</v>
      </c>
      <c r="F373" s="220"/>
      <c r="G373" s="220"/>
      <c r="H373" s="220"/>
      <c r="I373" s="220"/>
      <c r="J373" s="220"/>
      <c r="K373" s="220"/>
      <c r="L373" s="220"/>
      <c r="M373" s="220"/>
      <c r="N373" s="219"/>
      <c r="O373" s="219"/>
      <c r="P373" s="219"/>
      <c r="Q373" s="219"/>
      <c r="R373" s="220"/>
      <c r="S373" s="220"/>
      <c r="T373" s="220"/>
      <c r="U373" s="220"/>
      <c r="V373" s="220"/>
      <c r="W373" s="220"/>
      <c r="X373" s="220"/>
      <c r="Y373" s="220"/>
      <c r="Z373" s="210"/>
      <c r="AA373" s="210"/>
      <c r="AB373" s="210"/>
      <c r="AC373" s="210"/>
      <c r="AD373" s="210"/>
      <c r="AE373" s="210"/>
      <c r="AF373" s="210"/>
      <c r="AG373" s="210" t="s">
        <v>243</v>
      </c>
      <c r="AH373" s="210">
        <v>0</v>
      </c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3" x14ac:dyDescent="0.25">
      <c r="A374" s="217"/>
      <c r="B374" s="218"/>
      <c r="C374" s="261" t="s">
        <v>584</v>
      </c>
      <c r="D374" s="254"/>
      <c r="E374" s="255">
        <v>127.26</v>
      </c>
      <c r="F374" s="220"/>
      <c r="G374" s="220"/>
      <c r="H374" s="220"/>
      <c r="I374" s="220"/>
      <c r="J374" s="220"/>
      <c r="K374" s="220"/>
      <c r="L374" s="220"/>
      <c r="M374" s="220"/>
      <c r="N374" s="219"/>
      <c r="O374" s="219"/>
      <c r="P374" s="219"/>
      <c r="Q374" s="219"/>
      <c r="R374" s="220"/>
      <c r="S374" s="220"/>
      <c r="T374" s="220"/>
      <c r="U374" s="220"/>
      <c r="V374" s="220"/>
      <c r="W374" s="220"/>
      <c r="X374" s="220"/>
      <c r="Y374" s="220"/>
      <c r="Z374" s="210"/>
      <c r="AA374" s="210"/>
      <c r="AB374" s="210"/>
      <c r="AC374" s="210"/>
      <c r="AD374" s="210"/>
      <c r="AE374" s="210"/>
      <c r="AF374" s="210"/>
      <c r="AG374" s="210" t="s">
        <v>243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3" x14ac:dyDescent="0.25">
      <c r="A375" s="217"/>
      <c r="B375" s="218"/>
      <c r="C375" s="261" t="s">
        <v>520</v>
      </c>
      <c r="D375" s="254"/>
      <c r="E375" s="255">
        <v>20.22</v>
      </c>
      <c r="F375" s="220"/>
      <c r="G375" s="220"/>
      <c r="H375" s="220"/>
      <c r="I375" s="220"/>
      <c r="J375" s="220"/>
      <c r="K375" s="220"/>
      <c r="L375" s="220"/>
      <c r="M375" s="220"/>
      <c r="N375" s="219"/>
      <c r="O375" s="219"/>
      <c r="P375" s="219"/>
      <c r="Q375" s="219"/>
      <c r="R375" s="220"/>
      <c r="S375" s="220"/>
      <c r="T375" s="220"/>
      <c r="U375" s="220"/>
      <c r="V375" s="220"/>
      <c r="W375" s="220"/>
      <c r="X375" s="220"/>
      <c r="Y375" s="220"/>
      <c r="Z375" s="210"/>
      <c r="AA375" s="210"/>
      <c r="AB375" s="210"/>
      <c r="AC375" s="210"/>
      <c r="AD375" s="210"/>
      <c r="AE375" s="210"/>
      <c r="AF375" s="210"/>
      <c r="AG375" s="210" t="s">
        <v>243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3" x14ac:dyDescent="0.25">
      <c r="A376" s="217"/>
      <c r="B376" s="218"/>
      <c r="C376" s="261" t="s">
        <v>523</v>
      </c>
      <c r="D376" s="254"/>
      <c r="E376" s="255">
        <v>10.66</v>
      </c>
      <c r="F376" s="220"/>
      <c r="G376" s="220"/>
      <c r="H376" s="220"/>
      <c r="I376" s="220"/>
      <c r="J376" s="220"/>
      <c r="K376" s="220"/>
      <c r="L376" s="220"/>
      <c r="M376" s="220"/>
      <c r="N376" s="219"/>
      <c r="O376" s="219"/>
      <c r="P376" s="219"/>
      <c r="Q376" s="219"/>
      <c r="R376" s="220"/>
      <c r="S376" s="220"/>
      <c r="T376" s="220"/>
      <c r="U376" s="220"/>
      <c r="V376" s="220"/>
      <c r="W376" s="220"/>
      <c r="X376" s="220"/>
      <c r="Y376" s="220"/>
      <c r="Z376" s="210"/>
      <c r="AA376" s="210"/>
      <c r="AB376" s="210"/>
      <c r="AC376" s="210"/>
      <c r="AD376" s="210"/>
      <c r="AE376" s="210"/>
      <c r="AF376" s="210"/>
      <c r="AG376" s="210" t="s">
        <v>243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3" x14ac:dyDescent="0.25">
      <c r="A377" s="217"/>
      <c r="B377" s="218"/>
      <c r="C377" s="261" t="s">
        <v>505</v>
      </c>
      <c r="D377" s="254"/>
      <c r="E377" s="255">
        <v>3.59</v>
      </c>
      <c r="F377" s="220"/>
      <c r="G377" s="220"/>
      <c r="H377" s="220"/>
      <c r="I377" s="220"/>
      <c r="J377" s="220"/>
      <c r="K377" s="220"/>
      <c r="L377" s="220"/>
      <c r="M377" s="220"/>
      <c r="N377" s="219"/>
      <c r="O377" s="219"/>
      <c r="P377" s="219"/>
      <c r="Q377" s="219"/>
      <c r="R377" s="220"/>
      <c r="S377" s="220"/>
      <c r="T377" s="220"/>
      <c r="U377" s="220"/>
      <c r="V377" s="220"/>
      <c r="W377" s="220"/>
      <c r="X377" s="220"/>
      <c r="Y377" s="220"/>
      <c r="Z377" s="210"/>
      <c r="AA377" s="210"/>
      <c r="AB377" s="210"/>
      <c r="AC377" s="210"/>
      <c r="AD377" s="210"/>
      <c r="AE377" s="210"/>
      <c r="AF377" s="210"/>
      <c r="AG377" s="210" t="s">
        <v>243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3" x14ac:dyDescent="0.25">
      <c r="A378" s="217"/>
      <c r="B378" s="218"/>
      <c r="C378" s="261" t="s">
        <v>516</v>
      </c>
      <c r="D378" s="254"/>
      <c r="E378" s="255">
        <v>0.73</v>
      </c>
      <c r="F378" s="220"/>
      <c r="G378" s="220"/>
      <c r="H378" s="220"/>
      <c r="I378" s="220"/>
      <c r="J378" s="220"/>
      <c r="K378" s="220"/>
      <c r="L378" s="220"/>
      <c r="M378" s="220"/>
      <c r="N378" s="219"/>
      <c r="O378" s="219"/>
      <c r="P378" s="219"/>
      <c r="Q378" s="219"/>
      <c r="R378" s="220"/>
      <c r="S378" s="220"/>
      <c r="T378" s="220"/>
      <c r="U378" s="220"/>
      <c r="V378" s="220"/>
      <c r="W378" s="220"/>
      <c r="X378" s="220"/>
      <c r="Y378" s="220"/>
      <c r="Z378" s="210"/>
      <c r="AA378" s="210"/>
      <c r="AB378" s="210"/>
      <c r="AC378" s="210"/>
      <c r="AD378" s="210"/>
      <c r="AE378" s="210"/>
      <c r="AF378" s="210"/>
      <c r="AG378" s="210" t="s">
        <v>243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ht="20.399999999999999" outlineLevel="1" x14ac:dyDescent="0.25">
      <c r="A379" s="229">
        <v>77</v>
      </c>
      <c r="B379" s="230" t="s">
        <v>603</v>
      </c>
      <c r="C379" s="247" t="s">
        <v>604</v>
      </c>
      <c r="D379" s="231" t="s">
        <v>358</v>
      </c>
      <c r="E379" s="232">
        <v>86.2</v>
      </c>
      <c r="F379" s="233"/>
      <c r="G379" s="234">
        <f>ROUND(E379*F379,2)</f>
        <v>0</v>
      </c>
      <c r="H379" s="233"/>
      <c r="I379" s="234">
        <f>ROUND(E379*H379,2)</f>
        <v>0</v>
      </c>
      <c r="J379" s="233"/>
      <c r="K379" s="234">
        <f>ROUND(E379*J379,2)</f>
        <v>0</v>
      </c>
      <c r="L379" s="234">
        <v>21</v>
      </c>
      <c r="M379" s="234">
        <f>G379*(1+L379/100)</f>
        <v>0</v>
      </c>
      <c r="N379" s="232">
        <v>0</v>
      </c>
      <c r="O379" s="232">
        <f>ROUND(E379*N379,2)</f>
        <v>0</v>
      </c>
      <c r="P379" s="232">
        <v>0</v>
      </c>
      <c r="Q379" s="232">
        <f>ROUND(E379*P379,2)</f>
        <v>0</v>
      </c>
      <c r="R379" s="234" t="s">
        <v>299</v>
      </c>
      <c r="S379" s="234" t="s">
        <v>160</v>
      </c>
      <c r="T379" s="235" t="s">
        <v>160</v>
      </c>
      <c r="U379" s="220">
        <v>0.1</v>
      </c>
      <c r="V379" s="220">
        <f>ROUND(E379*U379,2)</f>
        <v>8.6199999999999992</v>
      </c>
      <c r="W379" s="220"/>
      <c r="X379" s="220" t="s">
        <v>194</v>
      </c>
      <c r="Y379" s="220" t="s">
        <v>163</v>
      </c>
      <c r="Z379" s="210"/>
      <c r="AA379" s="210"/>
      <c r="AB379" s="210"/>
      <c r="AC379" s="210"/>
      <c r="AD379" s="210"/>
      <c r="AE379" s="210"/>
      <c r="AF379" s="210"/>
      <c r="AG379" s="210" t="s">
        <v>195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2" x14ac:dyDescent="0.25">
      <c r="A380" s="217"/>
      <c r="B380" s="218"/>
      <c r="C380" s="261" t="s">
        <v>462</v>
      </c>
      <c r="D380" s="254"/>
      <c r="E380" s="255">
        <v>30.4</v>
      </c>
      <c r="F380" s="220"/>
      <c r="G380" s="220"/>
      <c r="H380" s="220"/>
      <c r="I380" s="220"/>
      <c r="J380" s="220"/>
      <c r="K380" s="220"/>
      <c r="L380" s="220"/>
      <c r="M380" s="220"/>
      <c r="N380" s="219"/>
      <c r="O380" s="219"/>
      <c r="P380" s="219"/>
      <c r="Q380" s="219"/>
      <c r="R380" s="220"/>
      <c r="S380" s="220"/>
      <c r="T380" s="220"/>
      <c r="U380" s="220"/>
      <c r="V380" s="220"/>
      <c r="W380" s="220"/>
      <c r="X380" s="220"/>
      <c r="Y380" s="220"/>
      <c r="Z380" s="210"/>
      <c r="AA380" s="210"/>
      <c r="AB380" s="210"/>
      <c r="AC380" s="210"/>
      <c r="AD380" s="210"/>
      <c r="AE380" s="210"/>
      <c r="AF380" s="210"/>
      <c r="AG380" s="210" t="s">
        <v>243</v>
      </c>
      <c r="AH380" s="210">
        <v>0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3" x14ac:dyDescent="0.25">
      <c r="A381" s="217"/>
      <c r="B381" s="218"/>
      <c r="C381" s="261" t="s">
        <v>463</v>
      </c>
      <c r="D381" s="254"/>
      <c r="E381" s="255">
        <v>34.799999999999997</v>
      </c>
      <c r="F381" s="220"/>
      <c r="G381" s="220"/>
      <c r="H381" s="220"/>
      <c r="I381" s="220"/>
      <c r="J381" s="220"/>
      <c r="K381" s="220"/>
      <c r="L381" s="220"/>
      <c r="M381" s="220"/>
      <c r="N381" s="219"/>
      <c r="O381" s="219"/>
      <c r="P381" s="219"/>
      <c r="Q381" s="219"/>
      <c r="R381" s="220"/>
      <c r="S381" s="220"/>
      <c r="T381" s="220"/>
      <c r="U381" s="220"/>
      <c r="V381" s="220"/>
      <c r="W381" s="220"/>
      <c r="X381" s="220"/>
      <c r="Y381" s="220"/>
      <c r="Z381" s="210"/>
      <c r="AA381" s="210"/>
      <c r="AB381" s="210"/>
      <c r="AC381" s="210"/>
      <c r="AD381" s="210"/>
      <c r="AE381" s="210"/>
      <c r="AF381" s="210"/>
      <c r="AG381" s="210" t="s">
        <v>243</v>
      </c>
      <c r="AH381" s="210">
        <v>0</v>
      </c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3" x14ac:dyDescent="0.25">
      <c r="A382" s="217"/>
      <c r="B382" s="218"/>
      <c r="C382" s="261" t="s">
        <v>464</v>
      </c>
      <c r="D382" s="254"/>
      <c r="E382" s="255">
        <v>6.1</v>
      </c>
      <c r="F382" s="220"/>
      <c r="G382" s="220"/>
      <c r="H382" s="220"/>
      <c r="I382" s="220"/>
      <c r="J382" s="220"/>
      <c r="K382" s="220"/>
      <c r="L382" s="220"/>
      <c r="M382" s="220"/>
      <c r="N382" s="219"/>
      <c r="O382" s="219"/>
      <c r="P382" s="219"/>
      <c r="Q382" s="219"/>
      <c r="R382" s="220"/>
      <c r="S382" s="220"/>
      <c r="T382" s="220"/>
      <c r="U382" s="220"/>
      <c r="V382" s="220"/>
      <c r="W382" s="220"/>
      <c r="X382" s="220"/>
      <c r="Y382" s="220"/>
      <c r="Z382" s="210"/>
      <c r="AA382" s="210"/>
      <c r="AB382" s="210"/>
      <c r="AC382" s="210"/>
      <c r="AD382" s="210"/>
      <c r="AE382" s="210"/>
      <c r="AF382" s="210"/>
      <c r="AG382" s="210" t="s">
        <v>243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3" x14ac:dyDescent="0.25">
      <c r="A383" s="217"/>
      <c r="B383" s="218"/>
      <c r="C383" s="261" t="s">
        <v>465</v>
      </c>
      <c r="D383" s="254"/>
      <c r="E383" s="255">
        <v>14.9</v>
      </c>
      <c r="F383" s="220"/>
      <c r="G383" s="220"/>
      <c r="H383" s="220"/>
      <c r="I383" s="220"/>
      <c r="J383" s="220"/>
      <c r="K383" s="220"/>
      <c r="L383" s="220"/>
      <c r="M383" s="220"/>
      <c r="N383" s="219"/>
      <c r="O383" s="219"/>
      <c r="P383" s="219"/>
      <c r="Q383" s="219"/>
      <c r="R383" s="220"/>
      <c r="S383" s="220"/>
      <c r="T383" s="220"/>
      <c r="U383" s="220"/>
      <c r="V383" s="220"/>
      <c r="W383" s="220"/>
      <c r="X383" s="220"/>
      <c r="Y383" s="220"/>
      <c r="Z383" s="210"/>
      <c r="AA383" s="210"/>
      <c r="AB383" s="210"/>
      <c r="AC383" s="210"/>
      <c r="AD383" s="210"/>
      <c r="AE383" s="210"/>
      <c r="AF383" s="210"/>
      <c r="AG383" s="210" t="s">
        <v>243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ht="20.399999999999999" outlineLevel="1" x14ac:dyDescent="0.25">
      <c r="A384" s="229">
        <v>78</v>
      </c>
      <c r="B384" s="230" t="s">
        <v>605</v>
      </c>
      <c r="C384" s="247" t="s">
        <v>606</v>
      </c>
      <c r="D384" s="231" t="s">
        <v>358</v>
      </c>
      <c r="E384" s="232">
        <v>117.4</v>
      </c>
      <c r="F384" s="233"/>
      <c r="G384" s="234">
        <f>ROUND(E384*F384,2)</f>
        <v>0</v>
      </c>
      <c r="H384" s="233"/>
      <c r="I384" s="234">
        <f>ROUND(E384*H384,2)</f>
        <v>0</v>
      </c>
      <c r="J384" s="233"/>
      <c r="K384" s="234">
        <f>ROUND(E384*J384,2)</f>
        <v>0</v>
      </c>
      <c r="L384" s="234">
        <v>21</v>
      </c>
      <c r="M384" s="234">
        <f>G384*(1+L384/100)</f>
        <v>0</v>
      </c>
      <c r="N384" s="232">
        <v>0</v>
      </c>
      <c r="O384" s="232">
        <f>ROUND(E384*N384,2)</f>
        <v>0</v>
      </c>
      <c r="P384" s="232">
        <v>0</v>
      </c>
      <c r="Q384" s="232">
        <f>ROUND(E384*P384,2)</f>
        <v>0</v>
      </c>
      <c r="R384" s="234" t="s">
        <v>299</v>
      </c>
      <c r="S384" s="234" t="s">
        <v>160</v>
      </c>
      <c r="T384" s="235" t="s">
        <v>160</v>
      </c>
      <c r="U384" s="220">
        <v>0.1</v>
      </c>
      <c r="V384" s="220">
        <f>ROUND(E384*U384,2)</f>
        <v>11.74</v>
      </c>
      <c r="W384" s="220"/>
      <c r="X384" s="220" t="s">
        <v>194</v>
      </c>
      <c r="Y384" s="220" t="s">
        <v>163</v>
      </c>
      <c r="Z384" s="210"/>
      <c r="AA384" s="210"/>
      <c r="AB384" s="210"/>
      <c r="AC384" s="210"/>
      <c r="AD384" s="210"/>
      <c r="AE384" s="210"/>
      <c r="AF384" s="210"/>
      <c r="AG384" s="210" t="s">
        <v>195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2" x14ac:dyDescent="0.25">
      <c r="A385" s="217"/>
      <c r="B385" s="218"/>
      <c r="C385" s="261" t="s">
        <v>607</v>
      </c>
      <c r="D385" s="254"/>
      <c r="E385" s="255">
        <v>4.5</v>
      </c>
      <c r="F385" s="220"/>
      <c r="G385" s="220"/>
      <c r="H385" s="220"/>
      <c r="I385" s="220"/>
      <c r="J385" s="220"/>
      <c r="K385" s="220"/>
      <c r="L385" s="220"/>
      <c r="M385" s="220"/>
      <c r="N385" s="219"/>
      <c r="O385" s="219"/>
      <c r="P385" s="219"/>
      <c r="Q385" s="219"/>
      <c r="R385" s="220"/>
      <c r="S385" s="220"/>
      <c r="T385" s="220"/>
      <c r="U385" s="220"/>
      <c r="V385" s="220"/>
      <c r="W385" s="220"/>
      <c r="X385" s="220"/>
      <c r="Y385" s="220"/>
      <c r="Z385" s="210"/>
      <c r="AA385" s="210"/>
      <c r="AB385" s="210"/>
      <c r="AC385" s="210"/>
      <c r="AD385" s="210"/>
      <c r="AE385" s="210"/>
      <c r="AF385" s="210"/>
      <c r="AG385" s="210" t="s">
        <v>243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3" x14ac:dyDescent="0.25">
      <c r="A386" s="217"/>
      <c r="B386" s="218"/>
      <c r="C386" s="261" t="s">
        <v>608</v>
      </c>
      <c r="D386" s="254"/>
      <c r="E386" s="255">
        <v>9</v>
      </c>
      <c r="F386" s="220"/>
      <c r="G386" s="220"/>
      <c r="H386" s="220"/>
      <c r="I386" s="220"/>
      <c r="J386" s="220"/>
      <c r="K386" s="220"/>
      <c r="L386" s="220"/>
      <c r="M386" s="220"/>
      <c r="N386" s="219"/>
      <c r="O386" s="219"/>
      <c r="P386" s="219"/>
      <c r="Q386" s="219"/>
      <c r="R386" s="220"/>
      <c r="S386" s="220"/>
      <c r="T386" s="220"/>
      <c r="U386" s="220"/>
      <c r="V386" s="220"/>
      <c r="W386" s="220"/>
      <c r="X386" s="220"/>
      <c r="Y386" s="220"/>
      <c r="Z386" s="210"/>
      <c r="AA386" s="210"/>
      <c r="AB386" s="210"/>
      <c r="AC386" s="210"/>
      <c r="AD386" s="210"/>
      <c r="AE386" s="210"/>
      <c r="AF386" s="210"/>
      <c r="AG386" s="210" t="s">
        <v>243</v>
      </c>
      <c r="AH386" s="210">
        <v>0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3" x14ac:dyDescent="0.25">
      <c r="A387" s="217"/>
      <c r="B387" s="218"/>
      <c r="C387" s="261" t="s">
        <v>609</v>
      </c>
      <c r="D387" s="254"/>
      <c r="E387" s="255">
        <v>24.3</v>
      </c>
      <c r="F387" s="220"/>
      <c r="G387" s="220"/>
      <c r="H387" s="220"/>
      <c r="I387" s="220"/>
      <c r="J387" s="220"/>
      <c r="K387" s="220"/>
      <c r="L387" s="220"/>
      <c r="M387" s="220"/>
      <c r="N387" s="219"/>
      <c r="O387" s="219"/>
      <c r="P387" s="219"/>
      <c r="Q387" s="219"/>
      <c r="R387" s="220"/>
      <c r="S387" s="220"/>
      <c r="T387" s="220"/>
      <c r="U387" s="220"/>
      <c r="V387" s="220"/>
      <c r="W387" s="220"/>
      <c r="X387" s="220"/>
      <c r="Y387" s="220"/>
      <c r="Z387" s="210"/>
      <c r="AA387" s="210"/>
      <c r="AB387" s="210"/>
      <c r="AC387" s="210"/>
      <c r="AD387" s="210"/>
      <c r="AE387" s="210"/>
      <c r="AF387" s="210"/>
      <c r="AG387" s="210" t="s">
        <v>243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3" x14ac:dyDescent="0.25">
      <c r="A388" s="217"/>
      <c r="B388" s="218"/>
      <c r="C388" s="261" t="s">
        <v>610</v>
      </c>
      <c r="D388" s="254"/>
      <c r="E388" s="255">
        <v>35</v>
      </c>
      <c r="F388" s="220"/>
      <c r="G388" s="220"/>
      <c r="H388" s="220"/>
      <c r="I388" s="220"/>
      <c r="J388" s="220"/>
      <c r="K388" s="220"/>
      <c r="L388" s="220"/>
      <c r="M388" s="220"/>
      <c r="N388" s="219"/>
      <c r="O388" s="219"/>
      <c r="P388" s="219"/>
      <c r="Q388" s="219"/>
      <c r="R388" s="220"/>
      <c r="S388" s="220"/>
      <c r="T388" s="220"/>
      <c r="U388" s="220"/>
      <c r="V388" s="220"/>
      <c r="W388" s="220"/>
      <c r="X388" s="220"/>
      <c r="Y388" s="220"/>
      <c r="Z388" s="210"/>
      <c r="AA388" s="210"/>
      <c r="AB388" s="210"/>
      <c r="AC388" s="210"/>
      <c r="AD388" s="210"/>
      <c r="AE388" s="210"/>
      <c r="AF388" s="210"/>
      <c r="AG388" s="210" t="s">
        <v>243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3" x14ac:dyDescent="0.25">
      <c r="A389" s="217"/>
      <c r="B389" s="218"/>
      <c r="C389" s="261" t="s">
        <v>611</v>
      </c>
      <c r="D389" s="254"/>
      <c r="E389" s="255">
        <v>17.600000000000001</v>
      </c>
      <c r="F389" s="220"/>
      <c r="G389" s="220"/>
      <c r="H389" s="220"/>
      <c r="I389" s="220"/>
      <c r="J389" s="220"/>
      <c r="K389" s="220"/>
      <c r="L389" s="220"/>
      <c r="M389" s="220"/>
      <c r="N389" s="219"/>
      <c r="O389" s="219"/>
      <c r="P389" s="219"/>
      <c r="Q389" s="219"/>
      <c r="R389" s="220"/>
      <c r="S389" s="220"/>
      <c r="T389" s="220"/>
      <c r="U389" s="220"/>
      <c r="V389" s="220"/>
      <c r="W389" s="220"/>
      <c r="X389" s="220"/>
      <c r="Y389" s="220"/>
      <c r="Z389" s="210"/>
      <c r="AA389" s="210"/>
      <c r="AB389" s="210"/>
      <c r="AC389" s="210"/>
      <c r="AD389" s="210"/>
      <c r="AE389" s="210"/>
      <c r="AF389" s="210"/>
      <c r="AG389" s="210" t="s">
        <v>243</v>
      </c>
      <c r="AH389" s="210">
        <v>0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3" x14ac:dyDescent="0.25">
      <c r="A390" s="217"/>
      <c r="B390" s="218"/>
      <c r="C390" s="261" t="s">
        <v>612</v>
      </c>
      <c r="D390" s="254"/>
      <c r="E390" s="255">
        <v>27</v>
      </c>
      <c r="F390" s="220"/>
      <c r="G390" s="220"/>
      <c r="H390" s="220"/>
      <c r="I390" s="220"/>
      <c r="J390" s="220"/>
      <c r="K390" s="220"/>
      <c r="L390" s="220"/>
      <c r="M390" s="220"/>
      <c r="N390" s="219"/>
      <c r="O390" s="219"/>
      <c r="P390" s="219"/>
      <c r="Q390" s="219"/>
      <c r="R390" s="220"/>
      <c r="S390" s="220"/>
      <c r="T390" s="220"/>
      <c r="U390" s="220"/>
      <c r="V390" s="220"/>
      <c r="W390" s="220"/>
      <c r="X390" s="220"/>
      <c r="Y390" s="220"/>
      <c r="Z390" s="210"/>
      <c r="AA390" s="210"/>
      <c r="AB390" s="210"/>
      <c r="AC390" s="210"/>
      <c r="AD390" s="210"/>
      <c r="AE390" s="210"/>
      <c r="AF390" s="210"/>
      <c r="AG390" s="210" t="s">
        <v>243</v>
      </c>
      <c r="AH390" s="210">
        <v>0</v>
      </c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3" x14ac:dyDescent="0.25">
      <c r="A391" s="217"/>
      <c r="B391" s="218"/>
      <c r="C391" s="261" t="s">
        <v>613</v>
      </c>
      <c r="D391" s="254"/>
      <c r="E391" s="255"/>
      <c r="F391" s="220"/>
      <c r="G391" s="220"/>
      <c r="H391" s="220"/>
      <c r="I391" s="220"/>
      <c r="J391" s="220"/>
      <c r="K391" s="220"/>
      <c r="L391" s="220"/>
      <c r="M391" s="220"/>
      <c r="N391" s="219"/>
      <c r="O391" s="219"/>
      <c r="P391" s="219"/>
      <c r="Q391" s="219"/>
      <c r="R391" s="220"/>
      <c r="S391" s="220"/>
      <c r="T391" s="220"/>
      <c r="U391" s="220"/>
      <c r="V391" s="220"/>
      <c r="W391" s="220"/>
      <c r="X391" s="220"/>
      <c r="Y391" s="220"/>
      <c r="Z391" s="210"/>
      <c r="AA391" s="210"/>
      <c r="AB391" s="210"/>
      <c r="AC391" s="210"/>
      <c r="AD391" s="210"/>
      <c r="AE391" s="210"/>
      <c r="AF391" s="210"/>
      <c r="AG391" s="210" t="s">
        <v>243</v>
      </c>
      <c r="AH391" s="210">
        <v>0</v>
      </c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3" x14ac:dyDescent="0.25">
      <c r="A392" s="217"/>
      <c r="B392" s="218"/>
      <c r="C392" s="261" t="s">
        <v>535</v>
      </c>
      <c r="D392" s="254"/>
      <c r="E392" s="255"/>
      <c r="F392" s="220"/>
      <c r="G392" s="220"/>
      <c r="H392" s="220"/>
      <c r="I392" s="220"/>
      <c r="J392" s="220"/>
      <c r="K392" s="220"/>
      <c r="L392" s="220"/>
      <c r="M392" s="220"/>
      <c r="N392" s="219"/>
      <c r="O392" s="219"/>
      <c r="P392" s="219"/>
      <c r="Q392" s="219"/>
      <c r="R392" s="220"/>
      <c r="S392" s="220"/>
      <c r="T392" s="220"/>
      <c r="U392" s="220"/>
      <c r="V392" s="220"/>
      <c r="W392" s="220"/>
      <c r="X392" s="220"/>
      <c r="Y392" s="220"/>
      <c r="Z392" s="210"/>
      <c r="AA392" s="210"/>
      <c r="AB392" s="210"/>
      <c r="AC392" s="210"/>
      <c r="AD392" s="210"/>
      <c r="AE392" s="210"/>
      <c r="AF392" s="210"/>
      <c r="AG392" s="210" t="s">
        <v>243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5">
      <c r="A393" s="229">
        <v>79</v>
      </c>
      <c r="B393" s="230" t="s">
        <v>614</v>
      </c>
      <c r="C393" s="247" t="s">
        <v>615</v>
      </c>
      <c r="D393" s="231" t="s">
        <v>275</v>
      </c>
      <c r="E393" s="232">
        <v>2.73</v>
      </c>
      <c r="F393" s="233"/>
      <c r="G393" s="234">
        <f>ROUND(E393*F393,2)</f>
        <v>0</v>
      </c>
      <c r="H393" s="233"/>
      <c r="I393" s="234">
        <f>ROUND(E393*H393,2)</f>
        <v>0</v>
      </c>
      <c r="J393" s="233"/>
      <c r="K393" s="234">
        <f>ROUND(E393*J393,2)</f>
        <v>0</v>
      </c>
      <c r="L393" s="234">
        <v>21</v>
      </c>
      <c r="M393" s="234">
        <f>G393*(1+L393/100)</f>
        <v>0</v>
      </c>
      <c r="N393" s="232">
        <v>2.9999999999999997E-4</v>
      </c>
      <c r="O393" s="232">
        <f>ROUND(E393*N393,2)</f>
        <v>0</v>
      </c>
      <c r="P393" s="232">
        <v>0</v>
      </c>
      <c r="Q393" s="232">
        <f>ROUND(E393*P393,2)</f>
        <v>0</v>
      </c>
      <c r="R393" s="234"/>
      <c r="S393" s="234" t="s">
        <v>160</v>
      </c>
      <c r="T393" s="235" t="s">
        <v>161</v>
      </c>
      <c r="U393" s="220">
        <v>0.03</v>
      </c>
      <c r="V393" s="220">
        <f>ROUND(E393*U393,2)</f>
        <v>0.08</v>
      </c>
      <c r="W393" s="220"/>
      <c r="X393" s="220" t="s">
        <v>194</v>
      </c>
      <c r="Y393" s="220" t="s">
        <v>163</v>
      </c>
      <c r="Z393" s="210"/>
      <c r="AA393" s="210"/>
      <c r="AB393" s="210"/>
      <c r="AC393" s="210"/>
      <c r="AD393" s="210"/>
      <c r="AE393" s="210"/>
      <c r="AF393" s="210"/>
      <c r="AG393" s="210" t="s">
        <v>195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2" x14ac:dyDescent="0.25">
      <c r="A394" s="217"/>
      <c r="B394" s="218"/>
      <c r="C394" s="261" t="s">
        <v>616</v>
      </c>
      <c r="D394" s="254"/>
      <c r="E394" s="255">
        <v>2.73</v>
      </c>
      <c r="F394" s="220"/>
      <c r="G394" s="220"/>
      <c r="H394" s="220"/>
      <c r="I394" s="220"/>
      <c r="J394" s="220"/>
      <c r="K394" s="220"/>
      <c r="L394" s="220"/>
      <c r="M394" s="220"/>
      <c r="N394" s="219"/>
      <c r="O394" s="219"/>
      <c r="P394" s="219"/>
      <c r="Q394" s="219"/>
      <c r="R394" s="220"/>
      <c r="S394" s="220"/>
      <c r="T394" s="220"/>
      <c r="U394" s="220"/>
      <c r="V394" s="220"/>
      <c r="W394" s="220"/>
      <c r="X394" s="220"/>
      <c r="Y394" s="220"/>
      <c r="Z394" s="210"/>
      <c r="AA394" s="210"/>
      <c r="AB394" s="210"/>
      <c r="AC394" s="210"/>
      <c r="AD394" s="210"/>
      <c r="AE394" s="210"/>
      <c r="AF394" s="210"/>
      <c r="AG394" s="210" t="s">
        <v>243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ht="20.399999999999999" outlineLevel="1" x14ac:dyDescent="0.25">
      <c r="A395" s="229">
        <v>80</v>
      </c>
      <c r="B395" s="230" t="s">
        <v>617</v>
      </c>
      <c r="C395" s="247" t="s">
        <v>618</v>
      </c>
      <c r="D395" s="231" t="s">
        <v>358</v>
      </c>
      <c r="E395" s="232">
        <v>9.1</v>
      </c>
      <c r="F395" s="233"/>
      <c r="G395" s="234">
        <f>ROUND(E395*F395,2)</f>
        <v>0</v>
      </c>
      <c r="H395" s="233"/>
      <c r="I395" s="234">
        <f>ROUND(E395*H395,2)</f>
        <v>0</v>
      </c>
      <c r="J395" s="233"/>
      <c r="K395" s="234">
        <f>ROUND(E395*J395,2)</f>
        <v>0</v>
      </c>
      <c r="L395" s="234">
        <v>21</v>
      </c>
      <c r="M395" s="234">
        <f>G395*(1+L395/100)</f>
        <v>0</v>
      </c>
      <c r="N395" s="232">
        <v>6.3000000000000003E-4</v>
      </c>
      <c r="O395" s="232">
        <f>ROUND(E395*N395,2)</f>
        <v>0.01</v>
      </c>
      <c r="P395" s="232">
        <v>0</v>
      </c>
      <c r="Q395" s="232">
        <f>ROUND(E395*P395,2)</f>
        <v>0</v>
      </c>
      <c r="R395" s="234" t="s">
        <v>299</v>
      </c>
      <c r="S395" s="234" t="s">
        <v>160</v>
      </c>
      <c r="T395" s="235" t="s">
        <v>160</v>
      </c>
      <c r="U395" s="220">
        <v>0.16</v>
      </c>
      <c r="V395" s="220">
        <f>ROUND(E395*U395,2)</f>
        <v>1.46</v>
      </c>
      <c r="W395" s="220"/>
      <c r="X395" s="220" t="s">
        <v>194</v>
      </c>
      <c r="Y395" s="220" t="s">
        <v>163</v>
      </c>
      <c r="Z395" s="210"/>
      <c r="AA395" s="210"/>
      <c r="AB395" s="210"/>
      <c r="AC395" s="210"/>
      <c r="AD395" s="210"/>
      <c r="AE395" s="210"/>
      <c r="AF395" s="210"/>
      <c r="AG395" s="210" t="s">
        <v>195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2" x14ac:dyDescent="0.25">
      <c r="A396" s="217"/>
      <c r="B396" s="218"/>
      <c r="C396" s="261" t="s">
        <v>498</v>
      </c>
      <c r="D396" s="254"/>
      <c r="E396" s="255">
        <v>9.1</v>
      </c>
      <c r="F396" s="220"/>
      <c r="G396" s="220"/>
      <c r="H396" s="220"/>
      <c r="I396" s="220"/>
      <c r="J396" s="220"/>
      <c r="K396" s="220"/>
      <c r="L396" s="220"/>
      <c r="M396" s="220"/>
      <c r="N396" s="219"/>
      <c r="O396" s="219"/>
      <c r="P396" s="219"/>
      <c r="Q396" s="219"/>
      <c r="R396" s="220"/>
      <c r="S396" s="220"/>
      <c r="T396" s="220"/>
      <c r="U396" s="220"/>
      <c r="V396" s="220"/>
      <c r="W396" s="220"/>
      <c r="X396" s="220"/>
      <c r="Y396" s="220"/>
      <c r="Z396" s="210"/>
      <c r="AA396" s="210"/>
      <c r="AB396" s="210"/>
      <c r="AC396" s="210"/>
      <c r="AD396" s="210"/>
      <c r="AE396" s="210"/>
      <c r="AF396" s="210"/>
      <c r="AG396" s="210" t="s">
        <v>243</v>
      </c>
      <c r="AH396" s="210">
        <v>0</v>
      </c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ht="20.399999999999999" outlineLevel="1" x14ac:dyDescent="0.25">
      <c r="A397" s="229">
        <v>81</v>
      </c>
      <c r="B397" s="230" t="s">
        <v>619</v>
      </c>
      <c r="C397" s="247" t="s">
        <v>620</v>
      </c>
      <c r="D397" s="231" t="s">
        <v>358</v>
      </c>
      <c r="E397" s="232">
        <v>17.600000000000001</v>
      </c>
      <c r="F397" s="233"/>
      <c r="G397" s="234">
        <f>ROUND(E397*F397,2)</f>
        <v>0</v>
      </c>
      <c r="H397" s="233"/>
      <c r="I397" s="234">
        <f>ROUND(E397*H397,2)</f>
        <v>0</v>
      </c>
      <c r="J397" s="233"/>
      <c r="K397" s="234">
        <f>ROUND(E397*J397,2)</f>
        <v>0</v>
      </c>
      <c r="L397" s="234">
        <v>21</v>
      </c>
      <c r="M397" s="234">
        <f>G397*(1+L397/100)</f>
        <v>0</v>
      </c>
      <c r="N397" s="232">
        <v>9.5E-4</v>
      </c>
      <c r="O397" s="232">
        <f>ROUND(E397*N397,2)</f>
        <v>0.02</v>
      </c>
      <c r="P397" s="232">
        <v>0</v>
      </c>
      <c r="Q397" s="232">
        <f>ROUND(E397*P397,2)</f>
        <v>0</v>
      </c>
      <c r="R397" s="234" t="s">
        <v>299</v>
      </c>
      <c r="S397" s="234" t="s">
        <v>160</v>
      </c>
      <c r="T397" s="235" t="s">
        <v>160</v>
      </c>
      <c r="U397" s="220">
        <v>0.16</v>
      </c>
      <c r="V397" s="220">
        <f>ROUND(E397*U397,2)</f>
        <v>2.82</v>
      </c>
      <c r="W397" s="220"/>
      <c r="X397" s="220" t="s">
        <v>194</v>
      </c>
      <c r="Y397" s="220" t="s">
        <v>163</v>
      </c>
      <c r="Z397" s="210"/>
      <c r="AA397" s="210"/>
      <c r="AB397" s="210"/>
      <c r="AC397" s="210"/>
      <c r="AD397" s="210"/>
      <c r="AE397" s="210"/>
      <c r="AF397" s="210"/>
      <c r="AG397" s="210" t="s">
        <v>195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2" x14ac:dyDescent="0.25">
      <c r="A398" s="217"/>
      <c r="B398" s="218"/>
      <c r="C398" s="261" t="s">
        <v>494</v>
      </c>
      <c r="D398" s="254"/>
      <c r="E398" s="255">
        <v>17.600000000000001</v>
      </c>
      <c r="F398" s="220"/>
      <c r="G398" s="220"/>
      <c r="H398" s="220"/>
      <c r="I398" s="220"/>
      <c r="J398" s="220"/>
      <c r="K398" s="220"/>
      <c r="L398" s="220"/>
      <c r="M398" s="220"/>
      <c r="N398" s="219"/>
      <c r="O398" s="219"/>
      <c r="P398" s="219"/>
      <c r="Q398" s="219"/>
      <c r="R398" s="220"/>
      <c r="S398" s="220"/>
      <c r="T398" s="220"/>
      <c r="U398" s="220"/>
      <c r="V398" s="220"/>
      <c r="W398" s="220"/>
      <c r="X398" s="220"/>
      <c r="Y398" s="220"/>
      <c r="Z398" s="210"/>
      <c r="AA398" s="210"/>
      <c r="AB398" s="210"/>
      <c r="AC398" s="210"/>
      <c r="AD398" s="210"/>
      <c r="AE398" s="210"/>
      <c r="AF398" s="210"/>
      <c r="AG398" s="210" t="s">
        <v>243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ht="20.399999999999999" outlineLevel="1" x14ac:dyDescent="0.25">
      <c r="A399" s="229">
        <v>82</v>
      </c>
      <c r="B399" s="230" t="s">
        <v>621</v>
      </c>
      <c r="C399" s="247" t="s">
        <v>622</v>
      </c>
      <c r="D399" s="231" t="s">
        <v>358</v>
      </c>
      <c r="E399" s="232">
        <v>26.5</v>
      </c>
      <c r="F399" s="233"/>
      <c r="G399" s="234">
        <f>ROUND(E399*F399,2)</f>
        <v>0</v>
      </c>
      <c r="H399" s="233"/>
      <c r="I399" s="234">
        <f>ROUND(E399*H399,2)</f>
        <v>0</v>
      </c>
      <c r="J399" s="233"/>
      <c r="K399" s="234">
        <f>ROUND(E399*J399,2)</f>
        <v>0</v>
      </c>
      <c r="L399" s="234">
        <v>21</v>
      </c>
      <c r="M399" s="234">
        <f>G399*(1+L399/100)</f>
        <v>0</v>
      </c>
      <c r="N399" s="232">
        <v>9.5E-4</v>
      </c>
      <c r="O399" s="232">
        <f>ROUND(E399*N399,2)</f>
        <v>0.03</v>
      </c>
      <c r="P399" s="232">
        <v>0</v>
      </c>
      <c r="Q399" s="232">
        <f>ROUND(E399*P399,2)</f>
        <v>0</v>
      </c>
      <c r="R399" s="234" t="s">
        <v>299</v>
      </c>
      <c r="S399" s="234" t="s">
        <v>160</v>
      </c>
      <c r="T399" s="235" t="s">
        <v>160</v>
      </c>
      <c r="U399" s="220">
        <v>0.16</v>
      </c>
      <c r="V399" s="220">
        <f>ROUND(E399*U399,2)</f>
        <v>4.24</v>
      </c>
      <c r="W399" s="220"/>
      <c r="X399" s="220" t="s">
        <v>194</v>
      </c>
      <c r="Y399" s="220" t="s">
        <v>163</v>
      </c>
      <c r="Z399" s="210"/>
      <c r="AA399" s="210"/>
      <c r="AB399" s="210"/>
      <c r="AC399" s="210"/>
      <c r="AD399" s="210"/>
      <c r="AE399" s="210"/>
      <c r="AF399" s="210"/>
      <c r="AG399" s="210" t="s">
        <v>195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2" x14ac:dyDescent="0.25">
      <c r="A400" s="217"/>
      <c r="B400" s="218"/>
      <c r="C400" s="261" t="s">
        <v>496</v>
      </c>
      <c r="D400" s="254"/>
      <c r="E400" s="255">
        <v>26.5</v>
      </c>
      <c r="F400" s="220"/>
      <c r="G400" s="220"/>
      <c r="H400" s="220"/>
      <c r="I400" s="220"/>
      <c r="J400" s="220"/>
      <c r="K400" s="220"/>
      <c r="L400" s="220"/>
      <c r="M400" s="220"/>
      <c r="N400" s="219"/>
      <c r="O400" s="219"/>
      <c r="P400" s="219"/>
      <c r="Q400" s="219"/>
      <c r="R400" s="220"/>
      <c r="S400" s="220"/>
      <c r="T400" s="220"/>
      <c r="U400" s="220"/>
      <c r="V400" s="220"/>
      <c r="W400" s="220"/>
      <c r="X400" s="220"/>
      <c r="Y400" s="220"/>
      <c r="Z400" s="210"/>
      <c r="AA400" s="210"/>
      <c r="AB400" s="210"/>
      <c r="AC400" s="210"/>
      <c r="AD400" s="210"/>
      <c r="AE400" s="210"/>
      <c r="AF400" s="210"/>
      <c r="AG400" s="210" t="s">
        <v>243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5">
      <c r="A401" s="229">
        <v>83</v>
      </c>
      <c r="B401" s="230" t="s">
        <v>623</v>
      </c>
      <c r="C401" s="247" t="s">
        <v>624</v>
      </c>
      <c r="D401" s="231" t="s">
        <v>358</v>
      </c>
      <c r="E401" s="232">
        <v>17</v>
      </c>
      <c r="F401" s="233"/>
      <c r="G401" s="234">
        <f>ROUND(E401*F401,2)</f>
        <v>0</v>
      </c>
      <c r="H401" s="233"/>
      <c r="I401" s="234">
        <f>ROUND(E401*H401,2)</f>
        <v>0</v>
      </c>
      <c r="J401" s="233"/>
      <c r="K401" s="234">
        <f>ROUND(E401*J401,2)</f>
        <v>0</v>
      </c>
      <c r="L401" s="234">
        <v>21</v>
      </c>
      <c r="M401" s="234">
        <f>G401*(1+L401/100)</f>
        <v>0</v>
      </c>
      <c r="N401" s="232">
        <v>9.5E-4</v>
      </c>
      <c r="O401" s="232">
        <f>ROUND(E401*N401,2)</f>
        <v>0.02</v>
      </c>
      <c r="P401" s="232">
        <v>0</v>
      </c>
      <c r="Q401" s="232">
        <f>ROUND(E401*P401,2)</f>
        <v>0</v>
      </c>
      <c r="R401" s="234"/>
      <c r="S401" s="234" t="s">
        <v>193</v>
      </c>
      <c r="T401" s="235" t="s">
        <v>161</v>
      </c>
      <c r="U401" s="220">
        <v>0</v>
      </c>
      <c r="V401" s="220">
        <f>ROUND(E401*U401,2)</f>
        <v>0</v>
      </c>
      <c r="W401" s="220"/>
      <c r="X401" s="220" t="s">
        <v>194</v>
      </c>
      <c r="Y401" s="220" t="s">
        <v>163</v>
      </c>
      <c r="Z401" s="210"/>
      <c r="AA401" s="210"/>
      <c r="AB401" s="210"/>
      <c r="AC401" s="210"/>
      <c r="AD401" s="210"/>
      <c r="AE401" s="210"/>
      <c r="AF401" s="210"/>
      <c r="AG401" s="210" t="s">
        <v>195</v>
      </c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2" x14ac:dyDescent="0.25">
      <c r="A402" s="217"/>
      <c r="B402" s="218"/>
      <c r="C402" s="261" t="s">
        <v>625</v>
      </c>
      <c r="D402" s="254"/>
      <c r="E402" s="255">
        <v>17</v>
      </c>
      <c r="F402" s="220"/>
      <c r="G402" s="220"/>
      <c r="H402" s="220"/>
      <c r="I402" s="220"/>
      <c r="J402" s="220"/>
      <c r="K402" s="220"/>
      <c r="L402" s="220"/>
      <c r="M402" s="220"/>
      <c r="N402" s="219"/>
      <c r="O402" s="219"/>
      <c r="P402" s="219"/>
      <c r="Q402" s="219"/>
      <c r="R402" s="220"/>
      <c r="S402" s="220"/>
      <c r="T402" s="220"/>
      <c r="U402" s="220"/>
      <c r="V402" s="220"/>
      <c r="W402" s="220"/>
      <c r="X402" s="220"/>
      <c r="Y402" s="220"/>
      <c r="Z402" s="210"/>
      <c r="AA402" s="210"/>
      <c r="AB402" s="210"/>
      <c r="AC402" s="210"/>
      <c r="AD402" s="210"/>
      <c r="AE402" s="210"/>
      <c r="AF402" s="210"/>
      <c r="AG402" s="210" t="s">
        <v>243</v>
      </c>
      <c r="AH402" s="210">
        <v>0</v>
      </c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5">
      <c r="A403" s="229">
        <v>84</v>
      </c>
      <c r="B403" s="230" t="s">
        <v>626</v>
      </c>
      <c r="C403" s="247" t="s">
        <v>627</v>
      </c>
      <c r="D403" s="231" t="s">
        <v>275</v>
      </c>
      <c r="E403" s="232">
        <v>2.73</v>
      </c>
      <c r="F403" s="233"/>
      <c r="G403" s="234">
        <f>ROUND(E403*F403,2)</f>
        <v>0</v>
      </c>
      <c r="H403" s="233"/>
      <c r="I403" s="234">
        <f>ROUND(E403*H403,2)</f>
        <v>0</v>
      </c>
      <c r="J403" s="233"/>
      <c r="K403" s="234">
        <f>ROUND(E403*J403,2)</f>
        <v>0</v>
      </c>
      <c r="L403" s="234">
        <v>21</v>
      </c>
      <c r="M403" s="234">
        <f>G403*(1+L403/100)</f>
        <v>0</v>
      </c>
      <c r="N403" s="232">
        <v>1.235E-2</v>
      </c>
      <c r="O403" s="232">
        <f>ROUND(E403*N403,2)</f>
        <v>0.03</v>
      </c>
      <c r="P403" s="232">
        <v>0</v>
      </c>
      <c r="Q403" s="232">
        <f>ROUND(E403*P403,2)</f>
        <v>0</v>
      </c>
      <c r="R403" s="234" t="s">
        <v>299</v>
      </c>
      <c r="S403" s="234" t="s">
        <v>160</v>
      </c>
      <c r="T403" s="235" t="s">
        <v>160</v>
      </c>
      <c r="U403" s="220">
        <v>0.628</v>
      </c>
      <c r="V403" s="220">
        <f>ROUND(E403*U403,2)</f>
        <v>1.71</v>
      </c>
      <c r="W403" s="220"/>
      <c r="X403" s="220" t="s">
        <v>194</v>
      </c>
      <c r="Y403" s="220" t="s">
        <v>163</v>
      </c>
      <c r="Z403" s="210"/>
      <c r="AA403" s="210"/>
      <c r="AB403" s="210"/>
      <c r="AC403" s="210"/>
      <c r="AD403" s="210"/>
      <c r="AE403" s="210"/>
      <c r="AF403" s="210"/>
      <c r="AG403" s="210" t="s">
        <v>195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2" x14ac:dyDescent="0.25">
      <c r="A404" s="217"/>
      <c r="B404" s="218"/>
      <c r="C404" s="261" t="s">
        <v>616</v>
      </c>
      <c r="D404" s="254"/>
      <c r="E404" s="255">
        <v>2.73</v>
      </c>
      <c r="F404" s="220"/>
      <c r="G404" s="220"/>
      <c r="H404" s="220"/>
      <c r="I404" s="220"/>
      <c r="J404" s="220"/>
      <c r="K404" s="220"/>
      <c r="L404" s="220"/>
      <c r="M404" s="220"/>
      <c r="N404" s="219"/>
      <c r="O404" s="219"/>
      <c r="P404" s="219"/>
      <c r="Q404" s="219"/>
      <c r="R404" s="220"/>
      <c r="S404" s="220"/>
      <c r="T404" s="220"/>
      <c r="U404" s="220"/>
      <c r="V404" s="220"/>
      <c r="W404" s="220"/>
      <c r="X404" s="220"/>
      <c r="Y404" s="220"/>
      <c r="Z404" s="210"/>
      <c r="AA404" s="210"/>
      <c r="AB404" s="210"/>
      <c r="AC404" s="210"/>
      <c r="AD404" s="210"/>
      <c r="AE404" s="210"/>
      <c r="AF404" s="210"/>
      <c r="AG404" s="210" t="s">
        <v>243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x14ac:dyDescent="0.25">
      <c r="A405" s="222" t="s">
        <v>155</v>
      </c>
      <c r="B405" s="223" t="s">
        <v>94</v>
      </c>
      <c r="C405" s="246" t="s">
        <v>95</v>
      </c>
      <c r="D405" s="224"/>
      <c r="E405" s="225"/>
      <c r="F405" s="226"/>
      <c r="G405" s="226">
        <f>SUMIF(AG406:AG410,"&lt;&gt;NOR",G406:G410)</f>
        <v>0</v>
      </c>
      <c r="H405" s="226"/>
      <c r="I405" s="226">
        <f>SUM(I406:I410)</f>
        <v>0</v>
      </c>
      <c r="J405" s="226"/>
      <c r="K405" s="226">
        <f>SUM(K406:K410)</f>
        <v>0</v>
      </c>
      <c r="L405" s="226"/>
      <c r="M405" s="226">
        <f>SUM(M406:M410)</f>
        <v>0</v>
      </c>
      <c r="N405" s="225"/>
      <c r="O405" s="225">
        <f>SUM(O406:O410)</f>
        <v>0.15</v>
      </c>
      <c r="P405" s="225"/>
      <c r="Q405" s="225">
        <f>SUM(Q406:Q410)</f>
        <v>0</v>
      </c>
      <c r="R405" s="226"/>
      <c r="S405" s="226"/>
      <c r="T405" s="227"/>
      <c r="U405" s="221"/>
      <c r="V405" s="221">
        <f>SUM(V406:V410)</f>
        <v>0.31</v>
      </c>
      <c r="W405" s="221"/>
      <c r="X405" s="221"/>
      <c r="Y405" s="221"/>
      <c r="AG405" t="s">
        <v>156</v>
      </c>
    </row>
    <row r="406" spans="1:60" ht="20.399999999999999" outlineLevel="1" x14ac:dyDescent="0.25">
      <c r="A406" s="229">
        <v>85</v>
      </c>
      <c r="B406" s="230" t="s">
        <v>628</v>
      </c>
      <c r="C406" s="247" t="s">
        <v>629</v>
      </c>
      <c r="D406" s="231" t="s">
        <v>288</v>
      </c>
      <c r="E406" s="232">
        <v>3.49E-3</v>
      </c>
      <c r="F406" s="233"/>
      <c r="G406" s="234">
        <f>ROUND(E406*F406,2)</f>
        <v>0</v>
      </c>
      <c r="H406" s="233"/>
      <c r="I406" s="234">
        <f>ROUND(E406*H406,2)</f>
        <v>0</v>
      </c>
      <c r="J406" s="233"/>
      <c r="K406" s="234">
        <f>ROUND(E406*J406,2)</f>
        <v>0</v>
      </c>
      <c r="L406" s="234">
        <v>21</v>
      </c>
      <c r="M406" s="234">
        <f>G406*(1+L406/100)</f>
        <v>0</v>
      </c>
      <c r="N406" s="232">
        <v>1.0662499999999999</v>
      </c>
      <c r="O406" s="232">
        <f>ROUND(E406*N406,2)</f>
        <v>0</v>
      </c>
      <c r="P406" s="232">
        <v>0</v>
      </c>
      <c r="Q406" s="232">
        <f>ROUND(E406*P406,2)</f>
        <v>0</v>
      </c>
      <c r="R406" s="234" t="s">
        <v>299</v>
      </c>
      <c r="S406" s="234" t="s">
        <v>160</v>
      </c>
      <c r="T406" s="235" t="s">
        <v>160</v>
      </c>
      <c r="U406" s="220">
        <v>15.231</v>
      </c>
      <c r="V406" s="220">
        <f>ROUND(E406*U406,2)</f>
        <v>0.05</v>
      </c>
      <c r="W406" s="220"/>
      <c r="X406" s="220" t="s">
        <v>194</v>
      </c>
      <c r="Y406" s="220" t="s">
        <v>163</v>
      </c>
      <c r="Z406" s="210"/>
      <c r="AA406" s="210"/>
      <c r="AB406" s="210"/>
      <c r="AC406" s="210"/>
      <c r="AD406" s="210"/>
      <c r="AE406" s="210"/>
      <c r="AF406" s="210"/>
      <c r="AG406" s="210" t="s">
        <v>195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2" x14ac:dyDescent="0.25">
      <c r="A407" s="217"/>
      <c r="B407" s="218"/>
      <c r="C407" s="262" t="s">
        <v>354</v>
      </c>
      <c r="D407" s="260"/>
      <c r="E407" s="260"/>
      <c r="F407" s="260"/>
      <c r="G407" s="260"/>
      <c r="H407" s="220"/>
      <c r="I407" s="220"/>
      <c r="J407" s="220"/>
      <c r="K407" s="220"/>
      <c r="L407" s="220"/>
      <c r="M407" s="220"/>
      <c r="N407" s="219"/>
      <c r="O407" s="219"/>
      <c r="P407" s="219"/>
      <c r="Q407" s="219"/>
      <c r="R407" s="220"/>
      <c r="S407" s="220"/>
      <c r="T407" s="220"/>
      <c r="U407" s="220"/>
      <c r="V407" s="220"/>
      <c r="W407" s="220"/>
      <c r="X407" s="220"/>
      <c r="Y407" s="220"/>
      <c r="Z407" s="210"/>
      <c r="AA407" s="210"/>
      <c r="AB407" s="210"/>
      <c r="AC407" s="210"/>
      <c r="AD407" s="210"/>
      <c r="AE407" s="210"/>
      <c r="AF407" s="210"/>
      <c r="AG407" s="210" t="s">
        <v>249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2" x14ac:dyDescent="0.25">
      <c r="A408" s="217"/>
      <c r="B408" s="218"/>
      <c r="C408" s="261" t="s">
        <v>630</v>
      </c>
      <c r="D408" s="254"/>
      <c r="E408" s="255"/>
      <c r="F408" s="220"/>
      <c r="G408" s="220"/>
      <c r="H408" s="220"/>
      <c r="I408" s="220"/>
      <c r="J408" s="220"/>
      <c r="K408" s="220"/>
      <c r="L408" s="220"/>
      <c r="M408" s="220"/>
      <c r="N408" s="219"/>
      <c r="O408" s="219"/>
      <c r="P408" s="219"/>
      <c r="Q408" s="219"/>
      <c r="R408" s="220"/>
      <c r="S408" s="220"/>
      <c r="T408" s="220"/>
      <c r="U408" s="220"/>
      <c r="V408" s="220"/>
      <c r="W408" s="220"/>
      <c r="X408" s="220"/>
      <c r="Y408" s="220"/>
      <c r="Z408" s="210"/>
      <c r="AA408" s="210"/>
      <c r="AB408" s="210"/>
      <c r="AC408" s="210"/>
      <c r="AD408" s="210"/>
      <c r="AE408" s="210"/>
      <c r="AF408" s="210"/>
      <c r="AG408" s="210" t="s">
        <v>243</v>
      </c>
      <c r="AH408" s="210">
        <v>0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5">
      <c r="A409" s="229">
        <v>86</v>
      </c>
      <c r="B409" s="230" t="s">
        <v>631</v>
      </c>
      <c r="C409" s="247" t="s">
        <v>632</v>
      </c>
      <c r="D409" s="231" t="s">
        <v>246</v>
      </c>
      <c r="E409" s="232">
        <v>7.9380000000000006E-2</v>
      </c>
      <c r="F409" s="233"/>
      <c r="G409" s="234">
        <f>ROUND(E409*F409,2)</f>
        <v>0</v>
      </c>
      <c r="H409" s="233"/>
      <c r="I409" s="234">
        <f>ROUND(E409*H409,2)</f>
        <v>0</v>
      </c>
      <c r="J409" s="233"/>
      <c r="K409" s="234">
        <f>ROUND(E409*J409,2)</f>
        <v>0</v>
      </c>
      <c r="L409" s="234">
        <v>21</v>
      </c>
      <c r="M409" s="234">
        <f>G409*(1+L409/100)</f>
        <v>0</v>
      </c>
      <c r="N409" s="232">
        <v>1.919</v>
      </c>
      <c r="O409" s="232">
        <f>ROUND(E409*N409,2)</f>
        <v>0.15</v>
      </c>
      <c r="P409" s="232">
        <v>0</v>
      </c>
      <c r="Q409" s="232">
        <f>ROUND(E409*P409,2)</f>
        <v>0</v>
      </c>
      <c r="R409" s="234" t="s">
        <v>299</v>
      </c>
      <c r="S409" s="234" t="s">
        <v>160</v>
      </c>
      <c r="T409" s="235" t="s">
        <v>160</v>
      </c>
      <c r="U409" s="220">
        <v>3.2130000000000001</v>
      </c>
      <c r="V409" s="220">
        <f>ROUND(E409*U409,2)</f>
        <v>0.26</v>
      </c>
      <c r="W409" s="220"/>
      <c r="X409" s="220" t="s">
        <v>194</v>
      </c>
      <c r="Y409" s="220" t="s">
        <v>163</v>
      </c>
      <c r="Z409" s="210"/>
      <c r="AA409" s="210"/>
      <c r="AB409" s="210"/>
      <c r="AC409" s="210"/>
      <c r="AD409" s="210"/>
      <c r="AE409" s="210"/>
      <c r="AF409" s="210"/>
      <c r="AG409" s="210" t="s">
        <v>195</v>
      </c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2" x14ac:dyDescent="0.25">
      <c r="A410" s="217"/>
      <c r="B410" s="218"/>
      <c r="C410" s="261" t="s">
        <v>633</v>
      </c>
      <c r="D410" s="254"/>
      <c r="E410" s="255">
        <v>0.08</v>
      </c>
      <c r="F410" s="220"/>
      <c r="G410" s="220"/>
      <c r="H410" s="220"/>
      <c r="I410" s="220"/>
      <c r="J410" s="220"/>
      <c r="K410" s="220"/>
      <c r="L410" s="220"/>
      <c r="M410" s="220"/>
      <c r="N410" s="219"/>
      <c r="O410" s="219"/>
      <c r="P410" s="219"/>
      <c r="Q410" s="219"/>
      <c r="R410" s="220"/>
      <c r="S410" s="220"/>
      <c r="T410" s="220"/>
      <c r="U410" s="220"/>
      <c r="V410" s="220"/>
      <c r="W410" s="220"/>
      <c r="X410" s="220"/>
      <c r="Y410" s="220"/>
      <c r="Z410" s="210"/>
      <c r="AA410" s="210"/>
      <c r="AB410" s="210"/>
      <c r="AC410" s="210"/>
      <c r="AD410" s="210"/>
      <c r="AE410" s="210"/>
      <c r="AF410" s="210"/>
      <c r="AG410" s="210" t="s">
        <v>243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x14ac:dyDescent="0.25">
      <c r="A411" s="222" t="s">
        <v>155</v>
      </c>
      <c r="B411" s="223" t="s">
        <v>96</v>
      </c>
      <c r="C411" s="246" t="s">
        <v>97</v>
      </c>
      <c r="D411" s="224"/>
      <c r="E411" s="225"/>
      <c r="F411" s="226"/>
      <c r="G411" s="226">
        <f>SUMIF(AG412:AG438,"&lt;&gt;NOR",G412:G438)</f>
        <v>0</v>
      </c>
      <c r="H411" s="226"/>
      <c r="I411" s="226">
        <f>SUM(I412:I438)</f>
        <v>0</v>
      </c>
      <c r="J411" s="226"/>
      <c r="K411" s="226">
        <f>SUM(K412:K438)</f>
        <v>0</v>
      </c>
      <c r="L411" s="226"/>
      <c r="M411" s="226">
        <f>SUM(M412:M438)</f>
        <v>0</v>
      </c>
      <c r="N411" s="225"/>
      <c r="O411" s="225">
        <f>SUM(O412:O438)</f>
        <v>1.4</v>
      </c>
      <c r="P411" s="225"/>
      <c r="Q411" s="225">
        <f>SUM(Q412:Q438)</f>
        <v>0</v>
      </c>
      <c r="R411" s="226"/>
      <c r="S411" s="226"/>
      <c r="T411" s="227"/>
      <c r="U411" s="221"/>
      <c r="V411" s="221">
        <f>SUM(V412:V438)</f>
        <v>59.31</v>
      </c>
      <c r="W411" s="221"/>
      <c r="X411" s="221"/>
      <c r="Y411" s="221"/>
      <c r="AG411" t="s">
        <v>156</v>
      </c>
    </row>
    <row r="412" spans="1:60" outlineLevel="1" x14ac:dyDescent="0.25">
      <c r="A412" s="229">
        <v>87</v>
      </c>
      <c r="B412" s="230" t="s">
        <v>634</v>
      </c>
      <c r="C412" s="247" t="s">
        <v>635</v>
      </c>
      <c r="D412" s="231" t="s">
        <v>358</v>
      </c>
      <c r="E412" s="232">
        <v>123.09</v>
      </c>
      <c r="F412" s="233"/>
      <c r="G412" s="234">
        <f>ROUND(E412*F412,2)</f>
        <v>0</v>
      </c>
      <c r="H412" s="233"/>
      <c r="I412" s="234">
        <f>ROUND(E412*H412,2)</f>
        <v>0</v>
      </c>
      <c r="J412" s="233"/>
      <c r="K412" s="234">
        <f>ROUND(E412*J412,2)</f>
        <v>0</v>
      </c>
      <c r="L412" s="234">
        <v>21</v>
      </c>
      <c r="M412" s="234">
        <f>G412*(1+L412/100)</f>
        <v>0</v>
      </c>
      <c r="N412" s="232">
        <v>3.3E-3</v>
      </c>
      <c r="O412" s="232">
        <f>ROUND(E412*N412,2)</f>
        <v>0.41</v>
      </c>
      <c r="P412" s="232">
        <v>0</v>
      </c>
      <c r="Q412" s="232">
        <f>ROUND(E412*P412,2)</f>
        <v>0</v>
      </c>
      <c r="R412" s="234"/>
      <c r="S412" s="234" t="s">
        <v>193</v>
      </c>
      <c r="T412" s="235" t="s">
        <v>161</v>
      </c>
      <c r="U412" s="220">
        <v>0</v>
      </c>
      <c r="V412" s="220">
        <f>ROUND(E412*U412,2)</f>
        <v>0</v>
      </c>
      <c r="W412" s="220"/>
      <c r="X412" s="220" t="s">
        <v>240</v>
      </c>
      <c r="Y412" s="220" t="s">
        <v>163</v>
      </c>
      <c r="Z412" s="210"/>
      <c r="AA412" s="210"/>
      <c r="AB412" s="210"/>
      <c r="AC412" s="210"/>
      <c r="AD412" s="210"/>
      <c r="AE412" s="210"/>
      <c r="AF412" s="210"/>
      <c r="AG412" s="210" t="s">
        <v>241</v>
      </c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2" x14ac:dyDescent="0.25">
      <c r="A413" s="217"/>
      <c r="B413" s="218"/>
      <c r="C413" s="263" t="s">
        <v>444</v>
      </c>
      <c r="D413" s="256"/>
      <c r="E413" s="257"/>
      <c r="F413" s="220"/>
      <c r="G413" s="220"/>
      <c r="H413" s="220"/>
      <c r="I413" s="220"/>
      <c r="J413" s="220"/>
      <c r="K413" s="220"/>
      <c r="L413" s="220"/>
      <c r="M413" s="220"/>
      <c r="N413" s="219"/>
      <c r="O413" s="219"/>
      <c r="P413" s="219"/>
      <c r="Q413" s="219"/>
      <c r="R413" s="220"/>
      <c r="S413" s="220"/>
      <c r="T413" s="220"/>
      <c r="U413" s="220"/>
      <c r="V413" s="220"/>
      <c r="W413" s="220"/>
      <c r="X413" s="220"/>
      <c r="Y413" s="220"/>
      <c r="Z413" s="210"/>
      <c r="AA413" s="210"/>
      <c r="AB413" s="210"/>
      <c r="AC413" s="210"/>
      <c r="AD413" s="210"/>
      <c r="AE413" s="210"/>
      <c r="AF413" s="210"/>
      <c r="AG413" s="210" t="s">
        <v>243</v>
      </c>
      <c r="AH413" s="210"/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3" x14ac:dyDescent="0.25">
      <c r="A414" s="217"/>
      <c r="B414" s="218"/>
      <c r="C414" s="264" t="s">
        <v>636</v>
      </c>
      <c r="D414" s="256"/>
      <c r="E414" s="257">
        <v>39.9</v>
      </c>
      <c r="F414" s="220"/>
      <c r="G414" s="220"/>
      <c r="H414" s="220"/>
      <c r="I414" s="220"/>
      <c r="J414" s="220"/>
      <c r="K414" s="220"/>
      <c r="L414" s="220"/>
      <c r="M414" s="220"/>
      <c r="N414" s="219"/>
      <c r="O414" s="219"/>
      <c r="P414" s="219"/>
      <c r="Q414" s="219"/>
      <c r="R414" s="220"/>
      <c r="S414" s="220"/>
      <c r="T414" s="220"/>
      <c r="U414" s="220"/>
      <c r="V414" s="220"/>
      <c r="W414" s="220"/>
      <c r="X414" s="220"/>
      <c r="Y414" s="220"/>
      <c r="Z414" s="210"/>
      <c r="AA414" s="210"/>
      <c r="AB414" s="210"/>
      <c r="AC414" s="210"/>
      <c r="AD414" s="210"/>
      <c r="AE414" s="210"/>
      <c r="AF414" s="210"/>
      <c r="AG414" s="210" t="s">
        <v>243</v>
      </c>
      <c r="AH414" s="210">
        <v>2</v>
      </c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3" x14ac:dyDescent="0.25">
      <c r="A415" s="217"/>
      <c r="B415" s="218"/>
      <c r="C415" s="264" t="s">
        <v>637</v>
      </c>
      <c r="D415" s="256"/>
      <c r="E415" s="257">
        <v>10.5</v>
      </c>
      <c r="F415" s="220"/>
      <c r="G415" s="220"/>
      <c r="H415" s="220"/>
      <c r="I415" s="220"/>
      <c r="J415" s="220"/>
      <c r="K415" s="220"/>
      <c r="L415" s="220"/>
      <c r="M415" s="220"/>
      <c r="N415" s="219"/>
      <c r="O415" s="219"/>
      <c r="P415" s="219"/>
      <c r="Q415" s="219"/>
      <c r="R415" s="220"/>
      <c r="S415" s="220"/>
      <c r="T415" s="220"/>
      <c r="U415" s="220"/>
      <c r="V415" s="220"/>
      <c r="W415" s="220"/>
      <c r="X415" s="220"/>
      <c r="Y415" s="220"/>
      <c r="Z415" s="210"/>
      <c r="AA415" s="210"/>
      <c r="AB415" s="210"/>
      <c r="AC415" s="210"/>
      <c r="AD415" s="210"/>
      <c r="AE415" s="210"/>
      <c r="AF415" s="210"/>
      <c r="AG415" s="210" t="s">
        <v>243</v>
      </c>
      <c r="AH415" s="210">
        <v>2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3" x14ac:dyDescent="0.25">
      <c r="A416" s="217"/>
      <c r="B416" s="218"/>
      <c r="C416" s="264" t="s">
        <v>638</v>
      </c>
      <c r="D416" s="256"/>
      <c r="E416" s="257">
        <v>13.2</v>
      </c>
      <c r="F416" s="220"/>
      <c r="G416" s="220"/>
      <c r="H416" s="220"/>
      <c r="I416" s="220"/>
      <c r="J416" s="220"/>
      <c r="K416" s="220"/>
      <c r="L416" s="220"/>
      <c r="M416" s="220"/>
      <c r="N416" s="219"/>
      <c r="O416" s="219"/>
      <c r="P416" s="219"/>
      <c r="Q416" s="219"/>
      <c r="R416" s="220"/>
      <c r="S416" s="220"/>
      <c r="T416" s="220"/>
      <c r="U416" s="220"/>
      <c r="V416" s="220"/>
      <c r="W416" s="220"/>
      <c r="X416" s="220"/>
      <c r="Y416" s="220"/>
      <c r="Z416" s="210"/>
      <c r="AA416" s="210"/>
      <c r="AB416" s="210"/>
      <c r="AC416" s="210"/>
      <c r="AD416" s="210"/>
      <c r="AE416" s="210"/>
      <c r="AF416" s="210"/>
      <c r="AG416" s="210" t="s">
        <v>243</v>
      </c>
      <c r="AH416" s="210">
        <v>2</v>
      </c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3" x14ac:dyDescent="0.25">
      <c r="A417" s="217"/>
      <c r="B417" s="218"/>
      <c r="C417" s="264" t="s">
        <v>639</v>
      </c>
      <c r="D417" s="256"/>
      <c r="E417" s="257">
        <v>10.8</v>
      </c>
      <c r="F417" s="220"/>
      <c r="G417" s="220"/>
      <c r="H417" s="220"/>
      <c r="I417" s="220"/>
      <c r="J417" s="220"/>
      <c r="K417" s="220"/>
      <c r="L417" s="220"/>
      <c r="M417" s="220"/>
      <c r="N417" s="219"/>
      <c r="O417" s="219"/>
      <c r="P417" s="219"/>
      <c r="Q417" s="219"/>
      <c r="R417" s="220"/>
      <c r="S417" s="220"/>
      <c r="T417" s="220"/>
      <c r="U417" s="220"/>
      <c r="V417" s="220"/>
      <c r="W417" s="220"/>
      <c r="X417" s="220"/>
      <c r="Y417" s="220"/>
      <c r="Z417" s="210"/>
      <c r="AA417" s="210"/>
      <c r="AB417" s="210"/>
      <c r="AC417" s="210"/>
      <c r="AD417" s="210"/>
      <c r="AE417" s="210"/>
      <c r="AF417" s="210"/>
      <c r="AG417" s="210" t="s">
        <v>243</v>
      </c>
      <c r="AH417" s="210">
        <v>2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3" x14ac:dyDescent="0.25">
      <c r="A418" s="217"/>
      <c r="B418" s="218"/>
      <c r="C418" s="264" t="s">
        <v>640</v>
      </c>
      <c r="D418" s="256"/>
      <c r="E418" s="257">
        <v>5.4</v>
      </c>
      <c r="F418" s="220"/>
      <c r="G418" s="220"/>
      <c r="H418" s="220"/>
      <c r="I418" s="220"/>
      <c r="J418" s="220"/>
      <c r="K418" s="220"/>
      <c r="L418" s="220"/>
      <c r="M418" s="220"/>
      <c r="N418" s="219"/>
      <c r="O418" s="219"/>
      <c r="P418" s="219"/>
      <c r="Q418" s="219"/>
      <c r="R418" s="220"/>
      <c r="S418" s="220"/>
      <c r="T418" s="220"/>
      <c r="U418" s="220"/>
      <c r="V418" s="220"/>
      <c r="W418" s="220"/>
      <c r="X418" s="220"/>
      <c r="Y418" s="220"/>
      <c r="Z418" s="210"/>
      <c r="AA418" s="210"/>
      <c r="AB418" s="210"/>
      <c r="AC418" s="210"/>
      <c r="AD418" s="210"/>
      <c r="AE418" s="210"/>
      <c r="AF418" s="210"/>
      <c r="AG418" s="210" t="s">
        <v>243</v>
      </c>
      <c r="AH418" s="210">
        <v>2</v>
      </c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3" x14ac:dyDescent="0.25">
      <c r="A419" s="217"/>
      <c r="B419" s="218"/>
      <c r="C419" s="264" t="s">
        <v>641</v>
      </c>
      <c r="D419" s="256"/>
      <c r="E419" s="257">
        <v>21</v>
      </c>
      <c r="F419" s="220"/>
      <c r="G419" s="220"/>
      <c r="H419" s="220"/>
      <c r="I419" s="220"/>
      <c r="J419" s="220"/>
      <c r="K419" s="220"/>
      <c r="L419" s="220"/>
      <c r="M419" s="220"/>
      <c r="N419" s="219"/>
      <c r="O419" s="219"/>
      <c r="P419" s="219"/>
      <c r="Q419" s="219"/>
      <c r="R419" s="220"/>
      <c r="S419" s="220"/>
      <c r="T419" s="220"/>
      <c r="U419" s="220"/>
      <c r="V419" s="220"/>
      <c r="W419" s="220"/>
      <c r="X419" s="220"/>
      <c r="Y419" s="220"/>
      <c r="Z419" s="210"/>
      <c r="AA419" s="210"/>
      <c r="AB419" s="210"/>
      <c r="AC419" s="210"/>
      <c r="AD419" s="210"/>
      <c r="AE419" s="210"/>
      <c r="AF419" s="210"/>
      <c r="AG419" s="210" t="s">
        <v>243</v>
      </c>
      <c r="AH419" s="210">
        <v>2</v>
      </c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3" x14ac:dyDescent="0.25">
      <c r="A420" s="217"/>
      <c r="B420" s="218"/>
      <c r="C420" s="264" t="s">
        <v>642</v>
      </c>
      <c r="D420" s="256"/>
      <c r="E420" s="257">
        <v>1.5</v>
      </c>
      <c r="F420" s="220"/>
      <c r="G420" s="220"/>
      <c r="H420" s="220"/>
      <c r="I420" s="220"/>
      <c r="J420" s="220"/>
      <c r="K420" s="220"/>
      <c r="L420" s="220"/>
      <c r="M420" s="220"/>
      <c r="N420" s="219"/>
      <c r="O420" s="219"/>
      <c r="P420" s="219"/>
      <c r="Q420" s="219"/>
      <c r="R420" s="220"/>
      <c r="S420" s="220"/>
      <c r="T420" s="220"/>
      <c r="U420" s="220"/>
      <c r="V420" s="220"/>
      <c r="W420" s="220"/>
      <c r="X420" s="220"/>
      <c r="Y420" s="220"/>
      <c r="Z420" s="210"/>
      <c r="AA420" s="210"/>
      <c r="AB420" s="210"/>
      <c r="AC420" s="210"/>
      <c r="AD420" s="210"/>
      <c r="AE420" s="210"/>
      <c r="AF420" s="210"/>
      <c r="AG420" s="210" t="s">
        <v>243</v>
      </c>
      <c r="AH420" s="210">
        <v>2</v>
      </c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3" x14ac:dyDescent="0.25">
      <c r="A421" s="217"/>
      <c r="B421" s="218"/>
      <c r="C421" s="264" t="s">
        <v>643</v>
      </c>
      <c r="D421" s="256"/>
      <c r="E421" s="257">
        <v>4.2</v>
      </c>
      <c r="F421" s="220"/>
      <c r="G421" s="220"/>
      <c r="H421" s="220"/>
      <c r="I421" s="220"/>
      <c r="J421" s="220"/>
      <c r="K421" s="220"/>
      <c r="L421" s="220"/>
      <c r="M421" s="220"/>
      <c r="N421" s="219"/>
      <c r="O421" s="219"/>
      <c r="P421" s="219"/>
      <c r="Q421" s="219"/>
      <c r="R421" s="220"/>
      <c r="S421" s="220"/>
      <c r="T421" s="220"/>
      <c r="U421" s="220"/>
      <c r="V421" s="220"/>
      <c r="W421" s="220"/>
      <c r="X421" s="220"/>
      <c r="Y421" s="220"/>
      <c r="Z421" s="210"/>
      <c r="AA421" s="210"/>
      <c r="AB421" s="210"/>
      <c r="AC421" s="210"/>
      <c r="AD421" s="210"/>
      <c r="AE421" s="210"/>
      <c r="AF421" s="210"/>
      <c r="AG421" s="210" t="s">
        <v>243</v>
      </c>
      <c r="AH421" s="210">
        <v>2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3" x14ac:dyDescent="0.25">
      <c r="A422" s="217"/>
      <c r="B422" s="218"/>
      <c r="C422" s="264" t="s">
        <v>644</v>
      </c>
      <c r="D422" s="256"/>
      <c r="E422" s="257">
        <v>0.9</v>
      </c>
      <c r="F422" s="220"/>
      <c r="G422" s="220"/>
      <c r="H422" s="220"/>
      <c r="I422" s="220"/>
      <c r="J422" s="220"/>
      <c r="K422" s="220"/>
      <c r="L422" s="220"/>
      <c r="M422" s="220"/>
      <c r="N422" s="219"/>
      <c r="O422" s="219"/>
      <c r="P422" s="219"/>
      <c r="Q422" s="219"/>
      <c r="R422" s="220"/>
      <c r="S422" s="220"/>
      <c r="T422" s="220"/>
      <c r="U422" s="220"/>
      <c r="V422" s="220"/>
      <c r="W422" s="220"/>
      <c r="X422" s="220"/>
      <c r="Y422" s="220"/>
      <c r="Z422" s="210"/>
      <c r="AA422" s="210"/>
      <c r="AB422" s="210"/>
      <c r="AC422" s="210"/>
      <c r="AD422" s="210"/>
      <c r="AE422" s="210"/>
      <c r="AF422" s="210"/>
      <c r="AG422" s="210" t="s">
        <v>243</v>
      </c>
      <c r="AH422" s="210">
        <v>2</v>
      </c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3" x14ac:dyDescent="0.25">
      <c r="A423" s="217"/>
      <c r="B423" s="218"/>
      <c r="C423" s="264" t="s">
        <v>645</v>
      </c>
      <c r="D423" s="256"/>
      <c r="E423" s="257">
        <v>4.5</v>
      </c>
      <c r="F423" s="220"/>
      <c r="G423" s="220"/>
      <c r="H423" s="220"/>
      <c r="I423" s="220"/>
      <c r="J423" s="220"/>
      <c r="K423" s="220"/>
      <c r="L423" s="220"/>
      <c r="M423" s="220"/>
      <c r="N423" s="219"/>
      <c r="O423" s="219"/>
      <c r="P423" s="219"/>
      <c r="Q423" s="219"/>
      <c r="R423" s="220"/>
      <c r="S423" s="220"/>
      <c r="T423" s="220"/>
      <c r="U423" s="220"/>
      <c r="V423" s="220"/>
      <c r="W423" s="220"/>
      <c r="X423" s="220"/>
      <c r="Y423" s="220"/>
      <c r="Z423" s="210"/>
      <c r="AA423" s="210"/>
      <c r="AB423" s="210"/>
      <c r="AC423" s="210"/>
      <c r="AD423" s="210"/>
      <c r="AE423" s="210"/>
      <c r="AF423" s="210"/>
      <c r="AG423" s="210" t="s">
        <v>243</v>
      </c>
      <c r="AH423" s="210">
        <v>2</v>
      </c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3" x14ac:dyDescent="0.25">
      <c r="A424" s="217"/>
      <c r="B424" s="218"/>
      <c r="C424" s="265" t="s">
        <v>449</v>
      </c>
      <c r="D424" s="258"/>
      <c r="E424" s="259"/>
      <c r="F424" s="220"/>
      <c r="G424" s="220"/>
      <c r="H424" s="220"/>
      <c r="I424" s="220"/>
      <c r="J424" s="220"/>
      <c r="K424" s="220"/>
      <c r="L424" s="220"/>
      <c r="M424" s="220"/>
      <c r="N424" s="219"/>
      <c r="O424" s="219"/>
      <c r="P424" s="219"/>
      <c r="Q424" s="219"/>
      <c r="R424" s="220"/>
      <c r="S424" s="220"/>
      <c r="T424" s="220"/>
      <c r="U424" s="220"/>
      <c r="V424" s="220"/>
      <c r="W424" s="220"/>
      <c r="X424" s="220"/>
      <c r="Y424" s="220"/>
      <c r="Z424" s="210"/>
      <c r="AA424" s="210"/>
      <c r="AB424" s="210"/>
      <c r="AC424" s="210"/>
      <c r="AD424" s="210"/>
      <c r="AE424" s="210"/>
      <c r="AF424" s="210"/>
      <c r="AG424" s="210" t="s">
        <v>243</v>
      </c>
      <c r="AH424" s="210">
        <v>3</v>
      </c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3" x14ac:dyDescent="0.25">
      <c r="A425" s="217"/>
      <c r="B425" s="218"/>
      <c r="C425" s="263" t="s">
        <v>450</v>
      </c>
      <c r="D425" s="256"/>
      <c r="E425" s="257"/>
      <c r="F425" s="220"/>
      <c r="G425" s="220"/>
      <c r="H425" s="220"/>
      <c r="I425" s="220"/>
      <c r="J425" s="220"/>
      <c r="K425" s="220"/>
      <c r="L425" s="220"/>
      <c r="M425" s="220"/>
      <c r="N425" s="219"/>
      <c r="O425" s="219"/>
      <c r="P425" s="219"/>
      <c r="Q425" s="219"/>
      <c r="R425" s="220"/>
      <c r="S425" s="220"/>
      <c r="T425" s="220"/>
      <c r="U425" s="220"/>
      <c r="V425" s="220"/>
      <c r="W425" s="220"/>
      <c r="X425" s="220"/>
      <c r="Y425" s="220"/>
      <c r="Z425" s="210"/>
      <c r="AA425" s="210"/>
      <c r="AB425" s="210"/>
      <c r="AC425" s="210"/>
      <c r="AD425" s="210"/>
      <c r="AE425" s="210"/>
      <c r="AF425" s="210"/>
      <c r="AG425" s="210" t="s">
        <v>243</v>
      </c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3" x14ac:dyDescent="0.25">
      <c r="A426" s="217"/>
      <c r="B426" s="218"/>
      <c r="C426" s="261" t="s">
        <v>646</v>
      </c>
      <c r="D426" s="254"/>
      <c r="E426" s="255">
        <v>123.09</v>
      </c>
      <c r="F426" s="220"/>
      <c r="G426" s="220"/>
      <c r="H426" s="220"/>
      <c r="I426" s="220"/>
      <c r="J426" s="220"/>
      <c r="K426" s="220"/>
      <c r="L426" s="220"/>
      <c r="M426" s="220"/>
      <c r="N426" s="219"/>
      <c r="O426" s="219"/>
      <c r="P426" s="219"/>
      <c r="Q426" s="219"/>
      <c r="R426" s="220"/>
      <c r="S426" s="220"/>
      <c r="T426" s="220"/>
      <c r="U426" s="220"/>
      <c r="V426" s="220"/>
      <c r="W426" s="220"/>
      <c r="X426" s="220"/>
      <c r="Y426" s="220"/>
      <c r="Z426" s="210"/>
      <c r="AA426" s="210"/>
      <c r="AB426" s="210"/>
      <c r="AC426" s="210"/>
      <c r="AD426" s="210"/>
      <c r="AE426" s="210"/>
      <c r="AF426" s="210"/>
      <c r="AG426" s="210" t="s">
        <v>243</v>
      </c>
      <c r="AH426" s="210">
        <v>0</v>
      </c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5">
      <c r="A427" s="229">
        <v>88</v>
      </c>
      <c r="B427" s="230" t="s">
        <v>647</v>
      </c>
      <c r="C427" s="247" t="s">
        <v>648</v>
      </c>
      <c r="D427" s="231" t="s">
        <v>358</v>
      </c>
      <c r="E427" s="232">
        <v>111.9</v>
      </c>
      <c r="F427" s="233"/>
      <c r="G427" s="234">
        <f>ROUND(E427*F427,2)</f>
        <v>0</v>
      </c>
      <c r="H427" s="233"/>
      <c r="I427" s="234">
        <f>ROUND(E427*H427,2)</f>
        <v>0</v>
      </c>
      <c r="J427" s="233"/>
      <c r="K427" s="234">
        <f>ROUND(E427*J427,2)</f>
        <v>0</v>
      </c>
      <c r="L427" s="234">
        <v>21</v>
      </c>
      <c r="M427" s="234">
        <f>G427*(1+L427/100)</f>
        <v>0</v>
      </c>
      <c r="N427" s="232">
        <v>8.8699999999999994E-3</v>
      </c>
      <c r="O427" s="232">
        <f>ROUND(E427*N427,2)</f>
        <v>0.99</v>
      </c>
      <c r="P427" s="232">
        <v>0</v>
      </c>
      <c r="Q427" s="232">
        <f>ROUND(E427*P427,2)</f>
        <v>0</v>
      </c>
      <c r="R427" s="234" t="s">
        <v>299</v>
      </c>
      <c r="S427" s="234" t="s">
        <v>160</v>
      </c>
      <c r="T427" s="235" t="s">
        <v>160</v>
      </c>
      <c r="U427" s="220">
        <v>0.53</v>
      </c>
      <c r="V427" s="220">
        <f>ROUND(E427*U427,2)</f>
        <v>59.31</v>
      </c>
      <c r="W427" s="220"/>
      <c r="X427" s="220" t="s">
        <v>194</v>
      </c>
      <c r="Y427" s="220" t="s">
        <v>163</v>
      </c>
      <c r="Z427" s="210"/>
      <c r="AA427" s="210"/>
      <c r="AB427" s="210"/>
      <c r="AC427" s="210"/>
      <c r="AD427" s="210"/>
      <c r="AE427" s="210"/>
      <c r="AF427" s="210"/>
      <c r="AG427" s="210" t="s">
        <v>195</v>
      </c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2" x14ac:dyDescent="0.25">
      <c r="A428" s="217"/>
      <c r="B428" s="218"/>
      <c r="C428" s="262" t="s">
        <v>649</v>
      </c>
      <c r="D428" s="260"/>
      <c r="E428" s="260"/>
      <c r="F428" s="260"/>
      <c r="G428" s="260"/>
      <c r="H428" s="220"/>
      <c r="I428" s="220"/>
      <c r="J428" s="220"/>
      <c r="K428" s="220"/>
      <c r="L428" s="220"/>
      <c r="M428" s="220"/>
      <c r="N428" s="219"/>
      <c r="O428" s="219"/>
      <c r="P428" s="219"/>
      <c r="Q428" s="219"/>
      <c r="R428" s="220"/>
      <c r="S428" s="220"/>
      <c r="T428" s="220"/>
      <c r="U428" s="220"/>
      <c r="V428" s="220"/>
      <c r="W428" s="220"/>
      <c r="X428" s="220"/>
      <c r="Y428" s="220"/>
      <c r="Z428" s="210"/>
      <c r="AA428" s="210"/>
      <c r="AB428" s="210"/>
      <c r="AC428" s="210"/>
      <c r="AD428" s="210"/>
      <c r="AE428" s="210"/>
      <c r="AF428" s="210"/>
      <c r="AG428" s="210" t="s">
        <v>249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37" t="str">
        <f>C428</f>
        <v>na montážní pěnu, zapravení omítky pod parapetem, těsnění spáry mezi parapetem a rámem okna, dodávka silikonu.</v>
      </c>
      <c r="BB428" s="210"/>
      <c r="BC428" s="210"/>
      <c r="BD428" s="210"/>
      <c r="BE428" s="210"/>
      <c r="BF428" s="210"/>
      <c r="BG428" s="210"/>
      <c r="BH428" s="210"/>
    </row>
    <row r="429" spans="1:60" outlineLevel="2" x14ac:dyDescent="0.25">
      <c r="A429" s="217"/>
      <c r="B429" s="218"/>
      <c r="C429" s="261" t="s">
        <v>650</v>
      </c>
      <c r="D429" s="254"/>
      <c r="E429" s="255">
        <v>39.9</v>
      </c>
      <c r="F429" s="220"/>
      <c r="G429" s="220"/>
      <c r="H429" s="220"/>
      <c r="I429" s="220"/>
      <c r="J429" s="220"/>
      <c r="K429" s="220"/>
      <c r="L429" s="220"/>
      <c r="M429" s="220"/>
      <c r="N429" s="219"/>
      <c r="O429" s="219"/>
      <c r="P429" s="219"/>
      <c r="Q429" s="219"/>
      <c r="R429" s="220"/>
      <c r="S429" s="220"/>
      <c r="T429" s="220"/>
      <c r="U429" s="220"/>
      <c r="V429" s="220"/>
      <c r="W429" s="220"/>
      <c r="X429" s="220"/>
      <c r="Y429" s="220"/>
      <c r="Z429" s="210"/>
      <c r="AA429" s="210"/>
      <c r="AB429" s="210"/>
      <c r="AC429" s="210"/>
      <c r="AD429" s="210"/>
      <c r="AE429" s="210"/>
      <c r="AF429" s="210"/>
      <c r="AG429" s="210" t="s">
        <v>243</v>
      </c>
      <c r="AH429" s="210">
        <v>0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3" x14ac:dyDescent="0.25">
      <c r="A430" s="217"/>
      <c r="B430" s="218"/>
      <c r="C430" s="261" t="s">
        <v>651</v>
      </c>
      <c r="D430" s="254"/>
      <c r="E430" s="255">
        <v>10.5</v>
      </c>
      <c r="F430" s="220"/>
      <c r="G430" s="220"/>
      <c r="H430" s="220"/>
      <c r="I430" s="220"/>
      <c r="J430" s="220"/>
      <c r="K430" s="220"/>
      <c r="L430" s="220"/>
      <c r="M430" s="220"/>
      <c r="N430" s="219"/>
      <c r="O430" s="219"/>
      <c r="P430" s="219"/>
      <c r="Q430" s="219"/>
      <c r="R430" s="220"/>
      <c r="S430" s="220"/>
      <c r="T430" s="220"/>
      <c r="U430" s="220"/>
      <c r="V430" s="220"/>
      <c r="W430" s="220"/>
      <c r="X430" s="220"/>
      <c r="Y430" s="220"/>
      <c r="Z430" s="210"/>
      <c r="AA430" s="210"/>
      <c r="AB430" s="210"/>
      <c r="AC430" s="210"/>
      <c r="AD430" s="210"/>
      <c r="AE430" s="210"/>
      <c r="AF430" s="210"/>
      <c r="AG430" s="210" t="s">
        <v>243</v>
      </c>
      <c r="AH430" s="210">
        <v>0</v>
      </c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3" x14ac:dyDescent="0.25">
      <c r="A431" s="217"/>
      <c r="B431" s="218"/>
      <c r="C431" s="261" t="s">
        <v>652</v>
      </c>
      <c r="D431" s="254"/>
      <c r="E431" s="255">
        <v>13.2</v>
      </c>
      <c r="F431" s="220"/>
      <c r="G431" s="220"/>
      <c r="H431" s="220"/>
      <c r="I431" s="220"/>
      <c r="J431" s="220"/>
      <c r="K431" s="220"/>
      <c r="L431" s="220"/>
      <c r="M431" s="220"/>
      <c r="N431" s="219"/>
      <c r="O431" s="219"/>
      <c r="P431" s="219"/>
      <c r="Q431" s="219"/>
      <c r="R431" s="220"/>
      <c r="S431" s="220"/>
      <c r="T431" s="220"/>
      <c r="U431" s="220"/>
      <c r="V431" s="220"/>
      <c r="W431" s="220"/>
      <c r="X431" s="220"/>
      <c r="Y431" s="220"/>
      <c r="Z431" s="210"/>
      <c r="AA431" s="210"/>
      <c r="AB431" s="210"/>
      <c r="AC431" s="210"/>
      <c r="AD431" s="210"/>
      <c r="AE431" s="210"/>
      <c r="AF431" s="210"/>
      <c r="AG431" s="210" t="s">
        <v>243</v>
      </c>
      <c r="AH431" s="210">
        <v>0</v>
      </c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3" x14ac:dyDescent="0.25">
      <c r="A432" s="217"/>
      <c r="B432" s="218"/>
      <c r="C432" s="261" t="s">
        <v>653</v>
      </c>
      <c r="D432" s="254"/>
      <c r="E432" s="255">
        <v>10.8</v>
      </c>
      <c r="F432" s="220"/>
      <c r="G432" s="220"/>
      <c r="H432" s="220"/>
      <c r="I432" s="220"/>
      <c r="J432" s="220"/>
      <c r="K432" s="220"/>
      <c r="L432" s="220"/>
      <c r="M432" s="220"/>
      <c r="N432" s="219"/>
      <c r="O432" s="219"/>
      <c r="P432" s="219"/>
      <c r="Q432" s="219"/>
      <c r="R432" s="220"/>
      <c r="S432" s="220"/>
      <c r="T432" s="220"/>
      <c r="U432" s="220"/>
      <c r="V432" s="220"/>
      <c r="W432" s="220"/>
      <c r="X432" s="220"/>
      <c r="Y432" s="220"/>
      <c r="Z432" s="210"/>
      <c r="AA432" s="210"/>
      <c r="AB432" s="210"/>
      <c r="AC432" s="210"/>
      <c r="AD432" s="210"/>
      <c r="AE432" s="210"/>
      <c r="AF432" s="210"/>
      <c r="AG432" s="210" t="s">
        <v>243</v>
      </c>
      <c r="AH432" s="210">
        <v>0</v>
      </c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3" x14ac:dyDescent="0.25">
      <c r="A433" s="217"/>
      <c r="B433" s="218"/>
      <c r="C433" s="261" t="s">
        <v>654</v>
      </c>
      <c r="D433" s="254"/>
      <c r="E433" s="255">
        <v>5.4</v>
      </c>
      <c r="F433" s="220"/>
      <c r="G433" s="220"/>
      <c r="H433" s="220"/>
      <c r="I433" s="220"/>
      <c r="J433" s="220"/>
      <c r="K433" s="220"/>
      <c r="L433" s="220"/>
      <c r="M433" s="220"/>
      <c r="N433" s="219"/>
      <c r="O433" s="219"/>
      <c r="P433" s="219"/>
      <c r="Q433" s="219"/>
      <c r="R433" s="220"/>
      <c r="S433" s="220"/>
      <c r="T433" s="220"/>
      <c r="U433" s="220"/>
      <c r="V433" s="220"/>
      <c r="W433" s="220"/>
      <c r="X433" s="220"/>
      <c r="Y433" s="220"/>
      <c r="Z433" s="210"/>
      <c r="AA433" s="210"/>
      <c r="AB433" s="210"/>
      <c r="AC433" s="210"/>
      <c r="AD433" s="210"/>
      <c r="AE433" s="210"/>
      <c r="AF433" s="210"/>
      <c r="AG433" s="210" t="s">
        <v>243</v>
      </c>
      <c r="AH433" s="210">
        <v>0</v>
      </c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3" x14ac:dyDescent="0.25">
      <c r="A434" s="217"/>
      <c r="B434" s="218"/>
      <c r="C434" s="261" t="s">
        <v>655</v>
      </c>
      <c r="D434" s="254"/>
      <c r="E434" s="255">
        <v>21</v>
      </c>
      <c r="F434" s="220"/>
      <c r="G434" s="220"/>
      <c r="H434" s="220"/>
      <c r="I434" s="220"/>
      <c r="J434" s="220"/>
      <c r="K434" s="220"/>
      <c r="L434" s="220"/>
      <c r="M434" s="220"/>
      <c r="N434" s="219"/>
      <c r="O434" s="219"/>
      <c r="P434" s="219"/>
      <c r="Q434" s="219"/>
      <c r="R434" s="220"/>
      <c r="S434" s="220"/>
      <c r="T434" s="220"/>
      <c r="U434" s="220"/>
      <c r="V434" s="220"/>
      <c r="W434" s="220"/>
      <c r="X434" s="220"/>
      <c r="Y434" s="220"/>
      <c r="Z434" s="210"/>
      <c r="AA434" s="210"/>
      <c r="AB434" s="210"/>
      <c r="AC434" s="210"/>
      <c r="AD434" s="210"/>
      <c r="AE434" s="210"/>
      <c r="AF434" s="210"/>
      <c r="AG434" s="210" t="s">
        <v>243</v>
      </c>
      <c r="AH434" s="210">
        <v>0</v>
      </c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3" x14ac:dyDescent="0.25">
      <c r="A435" s="217"/>
      <c r="B435" s="218"/>
      <c r="C435" s="261" t="s">
        <v>656</v>
      </c>
      <c r="D435" s="254"/>
      <c r="E435" s="255">
        <v>1.5</v>
      </c>
      <c r="F435" s="220"/>
      <c r="G435" s="220"/>
      <c r="H435" s="220"/>
      <c r="I435" s="220"/>
      <c r="J435" s="220"/>
      <c r="K435" s="220"/>
      <c r="L435" s="220"/>
      <c r="M435" s="220"/>
      <c r="N435" s="219"/>
      <c r="O435" s="219"/>
      <c r="P435" s="219"/>
      <c r="Q435" s="219"/>
      <c r="R435" s="220"/>
      <c r="S435" s="220"/>
      <c r="T435" s="220"/>
      <c r="U435" s="220"/>
      <c r="V435" s="220"/>
      <c r="W435" s="220"/>
      <c r="X435" s="220"/>
      <c r="Y435" s="220"/>
      <c r="Z435" s="210"/>
      <c r="AA435" s="210"/>
      <c r="AB435" s="210"/>
      <c r="AC435" s="210"/>
      <c r="AD435" s="210"/>
      <c r="AE435" s="210"/>
      <c r="AF435" s="210"/>
      <c r="AG435" s="210" t="s">
        <v>243</v>
      </c>
      <c r="AH435" s="210">
        <v>0</v>
      </c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3" x14ac:dyDescent="0.25">
      <c r="A436" s="217"/>
      <c r="B436" s="218"/>
      <c r="C436" s="261" t="s">
        <v>657</v>
      </c>
      <c r="D436" s="254"/>
      <c r="E436" s="255">
        <v>4.2</v>
      </c>
      <c r="F436" s="220"/>
      <c r="G436" s="220"/>
      <c r="H436" s="220"/>
      <c r="I436" s="220"/>
      <c r="J436" s="220"/>
      <c r="K436" s="220"/>
      <c r="L436" s="220"/>
      <c r="M436" s="220"/>
      <c r="N436" s="219"/>
      <c r="O436" s="219"/>
      <c r="P436" s="219"/>
      <c r="Q436" s="219"/>
      <c r="R436" s="220"/>
      <c r="S436" s="220"/>
      <c r="T436" s="220"/>
      <c r="U436" s="220"/>
      <c r="V436" s="220"/>
      <c r="W436" s="220"/>
      <c r="X436" s="220"/>
      <c r="Y436" s="220"/>
      <c r="Z436" s="210"/>
      <c r="AA436" s="210"/>
      <c r="AB436" s="210"/>
      <c r="AC436" s="210"/>
      <c r="AD436" s="210"/>
      <c r="AE436" s="210"/>
      <c r="AF436" s="210"/>
      <c r="AG436" s="210" t="s">
        <v>243</v>
      </c>
      <c r="AH436" s="210">
        <v>0</v>
      </c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3" x14ac:dyDescent="0.25">
      <c r="A437" s="217"/>
      <c r="B437" s="218"/>
      <c r="C437" s="261" t="s">
        <v>658</v>
      </c>
      <c r="D437" s="254"/>
      <c r="E437" s="255">
        <v>0.9</v>
      </c>
      <c r="F437" s="220"/>
      <c r="G437" s="220"/>
      <c r="H437" s="220"/>
      <c r="I437" s="220"/>
      <c r="J437" s="220"/>
      <c r="K437" s="220"/>
      <c r="L437" s="220"/>
      <c r="M437" s="220"/>
      <c r="N437" s="219"/>
      <c r="O437" s="219"/>
      <c r="P437" s="219"/>
      <c r="Q437" s="219"/>
      <c r="R437" s="220"/>
      <c r="S437" s="220"/>
      <c r="T437" s="220"/>
      <c r="U437" s="220"/>
      <c r="V437" s="220"/>
      <c r="W437" s="220"/>
      <c r="X437" s="220"/>
      <c r="Y437" s="220"/>
      <c r="Z437" s="210"/>
      <c r="AA437" s="210"/>
      <c r="AB437" s="210"/>
      <c r="AC437" s="210"/>
      <c r="AD437" s="210"/>
      <c r="AE437" s="210"/>
      <c r="AF437" s="210"/>
      <c r="AG437" s="210" t="s">
        <v>243</v>
      </c>
      <c r="AH437" s="210">
        <v>0</v>
      </c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3" x14ac:dyDescent="0.25">
      <c r="A438" s="217"/>
      <c r="B438" s="218"/>
      <c r="C438" s="261" t="s">
        <v>659</v>
      </c>
      <c r="D438" s="254"/>
      <c r="E438" s="255">
        <v>4.5</v>
      </c>
      <c r="F438" s="220"/>
      <c r="G438" s="220"/>
      <c r="H438" s="220"/>
      <c r="I438" s="220"/>
      <c r="J438" s="220"/>
      <c r="K438" s="220"/>
      <c r="L438" s="220"/>
      <c r="M438" s="220"/>
      <c r="N438" s="219"/>
      <c r="O438" s="219"/>
      <c r="P438" s="219"/>
      <c r="Q438" s="219"/>
      <c r="R438" s="220"/>
      <c r="S438" s="220"/>
      <c r="T438" s="220"/>
      <c r="U438" s="220"/>
      <c r="V438" s="220"/>
      <c r="W438" s="220"/>
      <c r="X438" s="220"/>
      <c r="Y438" s="220"/>
      <c r="Z438" s="210"/>
      <c r="AA438" s="210"/>
      <c r="AB438" s="210"/>
      <c r="AC438" s="210"/>
      <c r="AD438" s="210"/>
      <c r="AE438" s="210"/>
      <c r="AF438" s="210"/>
      <c r="AG438" s="210" t="s">
        <v>243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x14ac:dyDescent="0.25">
      <c r="A439" s="222" t="s">
        <v>155</v>
      </c>
      <c r="B439" s="223" t="s">
        <v>106</v>
      </c>
      <c r="C439" s="246" t="s">
        <v>107</v>
      </c>
      <c r="D439" s="224"/>
      <c r="E439" s="225"/>
      <c r="F439" s="226"/>
      <c r="G439" s="226">
        <f>SUMIF(AG440:AG468,"&lt;&gt;NOR",G440:G468)</f>
        <v>0</v>
      </c>
      <c r="H439" s="226"/>
      <c r="I439" s="226">
        <f>SUM(I440:I468)</f>
        <v>0</v>
      </c>
      <c r="J439" s="226"/>
      <c r="K439" s="226">
        <f>SUM(K440:K468)</f>
        <v>0</v>
      </c>
      <c r="L439" s="226"/>
      <c r="M439" s="226">
        <f>SUM(M440:M468)</f>
        <v>0</v>
      </c>
      <c r="N439" s="225"/>
      <c r="O439" s="225">
        <f>SUM(O440:O468)</f>
        <v>1.9700000000000002</v>
      </c>
      <c r="P439" s="225"/>
      <c r="Q439" s="225">
        <f>SUM(Q440:Q468)</f>
        <v>0</v>
      </c>
      <c r="R439" s="226"/>
      <c r="S439" s="226"/>
      <c r="T439" s="227"/>
      <c r="U439" s="221"/>
      <c r="V439" s="221">
        <f>SUM(V440:V468)</f>
        <v>118.13000000000001</v>
      </c>
      <c r="W439" s="221"/>
      <c r="X439" s="221"/>
      <c r="Y439" s="221"/>
      <c r="AG439" t="s">
        <v>156</v>
      </c>
    </row>
    <row r="440" spans="1:60" ht="20.399999999999999" outlineLevel="1" x14ac:dyDescent="0.25">
      <c r="A440" s="229">
        <v>89</v>
      </c>
      <c r="B440" s="230" t="s">
        <v>660</v>
      </c>
      <c r="C440" s="247" t="s">
        <v>661</v>
      </c>
      <c r="D440" s="231" t="s">
        <v>275</v>
      </c>
      <c r="E440" s="232">
        <v>170.352</v>
      </c>
      <c r="F440" s="233"/>
      <c r="G440" s="234">
        <f>ROUND(E440*F440,2)</f>
        <v>0</v>
      </c>
      <c r="H440" s="233"/>
      <c r="I440" s="234">
        <f>ROUND(E440*H440,2)</f>
        <v>0</v>
      </c>
      <c r="J440" s="233"/>
      <c r="K440" s="234">
        <f>ROUND(E440*J440,2)</f>
        <v>0</v>
      </c>
      <c r="L440" s="234">
        <v>21</v>
      </c>
      <c r="M440" s="234">
        <f>G440*(1+L440/100)</f>
        <v>0</v>
      </c>
      <c r="N440" s="232">
        <v>4.5999999999999999E-3</v>
      </c>
      <c r="O440" s="232">
        <f>ROUND(E440*N440,2)</f>
        <v>0.78</v>
      </c>
      <c r="P440" s="232">
        <v>0</v>
      </c>
      <c r="Q440" s="232">
        <f>ROUND(E440*P440,2)</f>
        <v>0</v>
      </c>
      <c r="R440" s="234" t="s">
        <v>239</v>
      </c>
      <c r="S440" s="234" t="s">
        <v>160</v>
      </c>
      <c r="T440" s="235" t="s">
        <v>160</v>
      </c>
      <c r="U440" s="220">
        <v>0</v>
      </c>
      <c r="V440" s="220">
        <f>ROUND(E440*U440,2)</f>
        <v>0</v>
      </c>
      <c r="W440" s="220"/>
      <c r="X440" s="220" t="s">
        <v>240</v>
      </c>
      <c r="Y440" s="220" t="s">
        <v>163</v>
      </c>
      <c r="Z440" s="210"/>
      <c r="AA440" s="210"/>
      <c r="AB440" s="210"/>
      <c r="AC440" s="210"/>
      <c r="AD440" s="210"/>
      <c r="AE440" s="210"/>
      <c r="AF440" s="210"/>
      <c r="AG440" s="210" t="s">
        <v>241</v>
      </c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2" x14ac:dyDescent="0.25">
      <c r="A441" s="217"/>
      <c r="B441" s="218"/>
      <c r="C441" s="263" t="s">
        <v>444</v>
      </c>
      <c r="D441" s="256"/>
      <c r="E441" s="257"/>
      <c r="F441" s="220"/>
      <c r="G441" s="220"/>
      <c r="H441" s="220"/>
      <c r="I441" s="220"/>
      <c r="J441" s="220"/>
      <c r="K441" s="220"/>
      <c r="L441" s="220"/>
      <c r="M441" s="220"/>
      <c r="N441" s="219"/>
      <c r="O441" s="219"/>
      <c r="P441" s="219"/>
      <c r="Q441" s="219"/>
      <c r="R441" s="220"/>
      <c r="S441" s="220"/>
      <c r="T441" s="220"/>
      <c r="U441" s="220"/>
      <c r="V441" s="220"/>
      <c r="W441" s="220"/>
      <c r="X441" s="220"/>
      <c r="Y441" s="220"/>
      <c r="Z441" s="210"/>
      <c r="AA441" s="210"/>
      <c r="AB441" s="210"/>
      <c r="AC441" s="210"/>
      <c r="AD441" s="210"/>
      <c r="AE441" s="210"/>
      <c r="AF441" s="210"/>
      <c r="AG441" s="210" t="s">
        <v>243</v>
      </c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3" x14ac:dyDescent="0.25">
      <c r="A442" s="217"/>
      <c r="B442" s="218"/>
      <c r="C442" s="264" t="s">
        <v>662</v>
      </c>
      <c r="D442" s="256"/>
      <c r="E442" s="257">
        <v>14.7</v>
      </c>
      <c r="F442" s="220"/>
      <c r="G442" s="220"/>
      <c r="H442" s="220"/>
      <c r="I442" s="220"/>
      <c r="J442" s="220"/>
      <c r="K442" s="220"/>
      <c r="L442" s="220"/>
      <c r="M442" s="220"/>
      <c r="N442" s="219"/>
      <c r="O442" s="219"/>
      <c r="P442" s="219"/>
      <c r="Q442" s="219"/>
      <c r="R442" s="220"/>
      <c r="S442" s="220"/>
      <c r="T442" s="220"/>
      <c r="U442" s="220"/>
      <c r="V442" s="220"/>
      <c r="W442" s="220"/>
      <c r="X442" s="220"/>
      <c r="Y442" s="220"/>
      <c r="Z442" s="210"/>
      <c r="AA442" s="210"/>
      <c r="AB442" s="210"/>
      <c r="AC442" s="210"/>
      <c r="AD442" s="210"/>
      <c r="AE442" s="210"/>
      <c r="AF442" s="210"/>
      <c r="AG442" s="210" t="s">
        <v>243</v>
      </c>
      <c r="AH442" s="210">
        <v>2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3" x14ac:dyDescent="0.25">
      <c r="A443" s="217"/>
      <c r="B443" s="218"/>
      <c r="C443" s="264" t="s">
        <v>663</v>
      </c>
      <c r="D443" s="256"/>
      <c r="E443" s="257">
        <v>127.26</v>
      </c>
      <c r="F443" s="220"/>
      <c r="G443" s="220"/>
      <c r="H443" s="220"/>
      <c r="I443" s="220"/>
      <c r="J443" s="220"/>
      <c r="K443" s="220"/>
      <c r="L443" s="220"/>
      <c r="M443" s="220"/>
      <c r="N443" s="219"/>
      <c r="O443" s="219"/>
      <c r="P443" s="219"/>
      <c r="Q443" s="219"/>
      <c r="R443" s="220"/>
      <c r="S443" s="220"/>
      <c r="T443" s="220"/>
      <c r="U443" s="220"/>
      <c r="V443" s="220"/>
      <c r="W443" s="220"/>
      <c r="X443" s="220"/>
      <c r="Y443" s="220"/>
      <c r="Z443" s="210"/>
      <c r="AA443" s="210"/>
      <c r="AB443" s="210"/>
      <c r="AC443" s="210"/>
      <c r="AD443" s="210"/>
      <c r="AE443" s="210"/>
      <c r="AF443" s="210"/>
      <c r="AG443" s="210" t="s">
        <v>243</v>
      </c>
      <c r="AH443" s="210">
        <v>2</v>
      </c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3" x14ac:dyDescent="0.25">
      <c r="A444" s="217"/>
      <c r="B444" s="218"/>
      <c r="C444" s="265" t="s">
        <v>449</v>
      </c>
      <c r="D444" s="258"/>
      <c r="E444" s="259"/>
      <c r="F444" s="220"/>
      <c r="G444" s="220"/>
      <c r="H444" s="220"/>
      <c r="I444" s="220"/>
      <c r="J444" s="220"/>
      <c r="K444" s="220"/>
      <c r="L444" s="220"/>
      <c r="M444" s="220"/>
      <c r="N444" s="219"/>
      <c r="O444" s="219"/>
      <c r="P444" s="219"/>
      <c r="Q444" s="219"/>
      <c r="R444" s="220"/>
      <c r="S444" s="220"/>
      <c r="T444" s="220"/>
      <c r="U444" s="220"/>
      <c r="V444" s="220"/>
      <c r="W444" s="220"/>
      <c r="X444" s="220"/>
      <c r="Y444" s="220"/>
      <c r="Z444" s="210"/>
      <c r="AA444" s="210"/>
      <c r="AB444" s="210"/>
      <c r="AC444" s="210"/>
      <c r="AD444" s="210"/>
      <c r="AE444" s="210"/>
      <c r="AF444" s="210"/>
      <c r="AG444" s="210" t="s">
        <v>243</v>
      </c>
      <c r="AH444" s="210">
        <v>3</v>
      </c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3" x14ac:dyDescent="0.25">
      <c r="A445" s="217"/>
      <c r="B445" s="218"/>
      <c r="C445" s="263" t="s">
        <v>450</v>
      </c>
      <c r="D445" s="256"/>
      <c r="E445" s="257"/>
      <c r="F445" s="220"/>
      <c r="G445" s="220"/>
      <c r="H445" s="220"/>
      <c r="I445" s="220"/>
      <c r="J445" s="220"/>
      <c r="K445" s="220"/>
      <c r="L445" s="220"/>
      <c r="M445" s="220"/>
      <c r="N445" s="219"/>
      <c r="O445" s="219"/>
      <c r="P445" s="219"/>
      <c r="Q445" s="219"/>
      <c r="R445" s="220"/>
      <c r="S445" s="220"/>
      <c r="T445" s="220"/>
      <c r="U445" s="220"/>
      <c r="V445" s="220"/>
      <c r="W445" s="220"/>
      <c r="X445" s="220"/>
      <c r="Y445" s="220"/>
      <c r="Z445" s="210"/>
      <c r="AA445" s="210"/>
      <c r="AB445" s="210"/>
      <c r="AC445" s="210"/>
      <c r="AD445" s="210"/>
      <c r="AE445" s="210"/>
      <c r="AF445" s="210"/>
      <c r="AG445" s="210" t="s">
        <v>243</v>
      </c>
      <c r="AH445" s="210"/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3" x14ac:dyDescent="0.25">
      <c r="A446" s="217"/>
      <c r="B446" s="218"/>
      <c r="C446" s="261" t="s">
        <v>664</v>
      </c>
      <c r="D446" s="254"/>
      <c r="E446" s="255">
        <v>170.35</v>
      </c>
      <c r="F446" s="220"/>
      <c r="G446" s="220"/>
      <c r="H446" s="220"/>
      <c r="I446" s="220"/>
      <c r="J446" s="220"/>
      <c r="K446" s="220"/>
      <c r="L446" s="220"/>
      <c r="M446" s="220"/>
      <c r="N446" s="219"/>
      <c r="O446" s="219"/>
      <c r="P446" s="219"/>
      <c r="Q446" s="219"/>
      <c r="R446" s="220"/>
      <c r="S446" s="220"/>
      <c r="T446" s="220"/>
      <c r="U446" s="220"/>
      <c r="V446" s="220"/>
      <c r="W446" s="220"/>
      <c r="X446" s="220"/>
      <c r="Y446" s="220"/>
      <c r="Z446" s="210"/>
      <c r="AA446" s="210"/>
      <c r="AB446" s="210"/>
      <c r="AC446" s="210"/>
      <c r="AD446" s="210"/>
      <c r="AE446" s="210"/>
      <c r="AF446" s="210"/>
      <c r="AG446" s="210" t="s">
        <v>243</v>
      </c>
      <c r="AH446" s="210">
        <v>0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ht="20.399999999999999" outlineLevel="1" x14ac:dyDescent="0.25">
      <c r="A447" s="229">
        <v>90</v>
      </c>
      <c r="B447" s="230" t="s">
        <v>665</v>
      </c>
      <c r="C447" s="247" t="s">
        <v>666</v>
      </c>
      <c r="D447" s="231" t="s">
        <v>275</v>
      </c>
      <c r="E447" s="232">
        <v>170.352</v>
      </c>
      <c r="F447" s="233"/>
      <c r="G447" s="234">
        <f>ROUND(E447*F447,2)</f>
        <v>0</v>
      </c>
      <c r="H447" s="233"/>
      <c r="I447" s="234">
        <f>ROUND(E447*H447,2)</f>
        <v>0</v>
      </c>
      <c r="J447" s="233"/>
      <c r="K447" s="234">
        <f>ROUND(E447*J447,2)</f>
        <v>0</v>
      </c>
      <c r="L447" s="234">
        <v>21</v>
      </c>
      <c r="M447" s="234">
        <f>G447*(1+L447/100)</f>
        <v>0</v>
      </c>
      <c r="N447" s="232">
        <v>4.4999999999999997E-3</v>
      </c>
      <c r="O447" s="232">
        <f>ROUND(E447*N447,2)</f>
        <v>0.77</v>
      </c>
      <c r="P447" s="232">
        <v>0</v>
      </c>
      <c r="Q447" s="232">
        <f>ROUND(E447*P447,2)</f>
        <v>0</v>
      </c>
      <c r="R447" s="234" t="s">
        <v>239</v>
      </c>
      <c r="S447" s="234" t="s">
        <v>160</v>
      </c>
      <c r="T447" s="235" t="s">
        <v>160</v>
      </c>
      <c r="U447" s="220">
        <v>0</v>
      </c>
      <c r="V447" s="220">
        <f>ROUND(E447*U447,2)</f>
        <v>0</v>
      </c>
      <c r="W447" s="220"/>
      <c r="X447" s="220" t="s">
        <v>240</v>
      </c>
      <c r="Y447" s="220" t="s">
        <v>163</v>
      </c>
      <c r="Z447" s="210"/>
      <c r="AA447" s="210"/>
      <c r="AB447" s="210"/>
      <c r="AC447" s="210"/>
      <c r="AD447" s="210"/>
      <c r="AE447" s="210"/>
      <c r="AF447" s="210"/>
      <c r="AG447" s="210" t="s">
        <v>241</v>
      </c>
      <c r="AH447" s="210"/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2" x14ac:dyDescent="0.25">
      <c r="A448" s="217"/>
      <c r="B448" s="218"/>
      <c r="C448" s="263" t="s">
        <v>444</v>
      </c>
      <c r="D448" s="256"/>
      <c r="E448" s="257"/>
      <c r="F448" s="220"/>
      <c r="G448" s="220"/>
      <c r="H448" s="220"/>
      <c r="I448" s="220"/>
      <c r="J448" s="220"/>
      <c r="K448" s="220"/>
      <c r="L448" s="220"/>
      <c r="M448" s="220"/>
      <c r="N448" s="219"/>
      <c r="O448" s="219"/>
      <c r="P448" s="219"/>
      <c r="Q448" s="219"/>
      <c r="R448" s="220"/>
      <c r="S448" s="220"/>
      <c r="T448" s="220"/>
      <c r="U448" s="220"/>
      <c r="V448" s="220"/>
      <c r="W448" s="220"/>
      <c r="X448" s="220"/>
      <c r="Y448" s="220"/>
      <c r="Z448" s="210"/>
      <c r="AA448" s="210"/>
      <c r="AB448" s="210"/>
      <c r="AC448" s="210"/>
      <c r="AD448" s="210"/>
      <c r="AE448" s="210"/>
      <c r="AF448" s="210"/>
      <c r="AG448" s="210" t="s">
        <v>243</v>
      </c>
      <c r="AH448" s="210"/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3" x14ac:dyDescent="0.25">
      <c r="A449" s="217"/>
      <c r="B449" s="218"/>
      <c r="C449" s="264" t="s">
        <v>662</v>
      </c>
      <c r="D449" s="256"/>
      <c r="E449" s="257">
        <v>14.7</v>
      </c>
      <c r="F449" s="220"/>
      <c r="G449" s="220"/>
      <c r="H449" s="220"/>
      <c r="I449" s="220"/>
      <c r="J449" s="220"/>
      <c r="K449" s="220"/>
      <c r="L449" s="220"/>
      <c r="M449" s="220"/>
      <c r="N449" s="219"/>
      <c r="O449" s="219"/>
      <c r="P449" s="219"/>
      <c r="Q449" s="219"/>
      <c r="R449" s="220"/>
      <c r="S449" s="220"/>
      <c r="T449" s="220"/>
      <c r="U449" s="220"/>
      <c r="V449" s="220"/>
      <c r="W449" s="220"/>
      <c r="X449" s="220"/>
      <c r="Y449" s="220"/>
      <c r="Z449" s="210"/>
      <c r="AA449" s="210"/>
      <c r="AB449" s="210"/>
      <c r="AC449" s="210"/>
      <c r="AD449" s="210"/>
      <c r="AE449" s="210"/>
      <c r="AF449" s="210"/>
      <c r="AG449" s="210" t="s">
        <v>243</v>
      </c>
      <c r="AH449" s="210">
        <v>2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3" x14ac:dyDescent="0.25">
      <c r="A450" s="217"/>
      <c r="B450" s="218"/>
      <c r="C450" s="264" t="s">
        <v>663</v>
      </c>
      <c r="D450" s="256"/>
      <c r="E450" s="257">
        <v>127.26</v>
      </c>
      <c r="F450" s="220"/>
      <c r="G450" s="220"/>
      <c r="H450" s="220"/>
      <c r="I450" s="220"/>
      <c r="J450" s="220"/>
      <c r="K450" s="220"/>
      <c r="L450" s="220"/>
      <c r="M450" s="220"/>
      <c r="N450" s="219"/>
      <c r="O450" s="219"/>
      <c r="P450" s="219"/>
      <c r="Q450" s="219"/>
      <c r="R450" s="220"/>
      <c r="S450" s="220"/>
      <c r="T450" s="220"/>
      <c r="U450" s="220"/>
      <c r="V450" s="220"/>
      <c r="W450" s="220"/>
      <c r="X450" s="220"/>
      <c r="Y450" s="220"/>
      <c r="Z450" s="210"/>
      <c r="AA450" s="210"/>
      <c r="AB450" s="210"/>
      <c r="AC450" s="210"/>
      <c r="AD450" s="210"/>
      <c r="AE450" s="210"/>
      <c r="AF450" s="210"/>
      <c r="AG450" s="210" t="s">
        <v>243</v>
      </c>
      <c r="AH450" s="210">
        <v>2</v>
      </c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3" x14ac:dyDescent="0.25">
      <c r="A451" s="217"/>
      <c r="B451" s="218"/>
      <c r="C451" s="265" t="s">
        <v>449</v>
      </c>
      <c r="D451" s="258"/>
      <c r="E451" s="259"/>
      <c r="F451" s="220"/>
      <c r="G451" s="220"/>
      <c r="H451" s="220"/>
      <c r="I451" s="220"/>
      <c r="J451" s="220"/>
      <c r="K451" s="220"/>
      <c r="L451" s="220"/>
      <c r="M451" s="220"/>
      <c r="N451" s="219"/>
      <c r="O451" s="219"/>
      <c r="P451" s="219"/>
      <c r="Q451" s="219"/>
      <c r="R451" s="220"/>
      <c r="S451" s="220"/>
      <c r="T451" s="220"/>
      <c r="U451" s="220"/>
      <c r="V451" s="220"/>
      <c r="W451" s="220"/>
      <c r="X451" s="220"/>
      <c r="Y451" s="220"/>
      <c r="Z451" s="210"/>
      <c r="AA451" s="210"/>
      <c r="AB451" s="210"/>
      <c r="AC451" s="210"/>
      <c r="AD451" s="210"/>
      <c r="AE451" s="210"/>
      <c r="AF451" s="210"/>
      <c r="AG451" s="210" t="s">
        <v>243</v>
      </c>
      <c r="AH451" s="210">
        <v>3</v>
      </c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3" x14ac:dyDescent="0.25">
      <c r="A452" s="217"/>
      <c r="B452" s="218"/>
      <c r="C452" s="263" t="s">
        <v>450</v>
      </c>
      <c r="D452" s="256"/>
      <c r="E452" s="257"/>
      <c r="F452" s="220"/>
      <c r="G452" s="220"/>
      <c r="H452" s="220"/>
      <c r="I452" s="220"/>
      <c r="J452" s="220"/>
      <c r="K452" s="220"/>
      <c r="L452" s="220"/>
      <c r="M452" s="220"/>
      <c r="N452" s="219"/>
      <c r="O452" s="219"/>
      <c r="P452" s="219"/>
      <c r="Q452" s="219"/>
      <c r="R452" s="220"/>
      <c r="S452" s="220"/>
      <c r="T452" s="220"/>
      <c r="U452" s="220"/>
      <c r="V452" s="220"/>
      <c r="W452" s="220"/>
      <c r="X452" s="220"/>
      <c r="Y452" s="220"/>
      <c r="Z452" s="210"/>
      <c r="AA452" s="210"/>
      <c r="AB452" s="210"/>
      <c r="AC452" s="210"/>
      <c r="AD452" s="210"/>
      <c r="AE452" s="210"/>
      <c r="AF452" s="210"/>
      <c r="AG452" s="210" t="s">
        <v>243</v>
      </c>
      <c r="AH452" s="210"/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3" x14ac:dyDescent="0.25">
      <c r="A453" s="217"/>
      <c r="B453" s="218"/>
      <c r="C453" s="261" t="s">
        <v>664</v>
      </c>
      <c r="D453" s="254"/>
      <c r="E453" s="255">
        <v>170.35</v>
      </c>
      <c r="F453" s="220"/>
      <c r="G453" s="220"/>
      <c r="H453" s="220"/>
      <c r="I453" s="220"/>
      <c r="J453" s="220"/>
      <c r="K453" s="220"/>
      <c r="L453" s="220"/>
      <c r="M453" s="220"/>
      <c r="N453" s="219"/>
      <c r="O453" s="219"/>
      <c r="P453" s="219"/>
      <c r="Q453" s="219"/>
      <c r="R453" s="220"/>
      <c r="S453" s="220"/>
      <c r="T453" s="220"/>
      <c r="U453" s="220"/>
      <c r="V453" s="220"/>
      <c r="W453" s="220"/>
      <c r="X453" s="220"/>
      <c r="Y453" s="220"/>
      <c r="Z453" s="210"/>
      <c r="AA453" s="210"/>
      <c r="AB453" s="210"/>
      <c r="AC453" s="210"/>
      <c r="AD453" s="210"/>
      <c r="AE453" s="210"/>
      <c r="AF453" s="210"/>
      <c r="AG453" s="210" t="s">
        <v>243</v>
      </c>
      <c r="AH453" s="210">
        <v>0</v>
      </c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ht="30.6" outlineLevel="1" x14ac:dyDescent="0.25">
      <c r="A454" s="229">
        <v>91</v>
      </c>
      <c r="B454" s="230" t="s">
        <v>667</v>
      </c>
      <c r="C454" s="247" t="s">
        <v>668</v>
      </c>
      <c r="D454" s="231" t="s">
        <v>275</v>
      </c>
      <c r="E454" s="232">
        <v>141.96</v>
      </c>
      <c r="F454" s="233"/>
      <c r="G454" s="234">
        <f>ROUND(E454*F454,2)</f>
        <v>0</v>
      </c>
      <c r="H454" s="233"/>
      <c r="I454" s="234">
        <f>ROUND(E454*H454,2)</f>
        <v>0</v>
      </c>
      <c r="J454" s="233"/>
      <c r="K454" s="234">
        <f>ROUND(E454*J454,2)</f>
        <v>0</v>
      </c>
      <c r="L454" s="234">
        <v>21</v>
      </c>
      <c r="M454" s="234">
        <f>G454*(1+L454/100)</f>
        <v>0</v>
      </c>
      <c r="N454" s="232">
        <v>6.3000000000000003E-4</v>
      </c>
      <c r="O454" s="232">
        <f>ROUND(E454*N454,2)</f>
        <v>0.09</v>
      </c>
      <c r="P454" s="232">
        <v>0</v>
      </c>
      <c r="Q454" s="232">
        <f>ROUND(E454*P454,2)</f>
        <v>0</v>
      </c>
      <c r="R454" s="234" t="s">
        <v>669</v>
      </c>
      <c r="S454" s="234" t="s">
        <v>160</v>
      </c>
      <c r="T454" s="235" t="s">
        <v>160</v>
      </c>
      <c r="U454" s="220">
        <v>6.4000000000000001E-2</v>
      </c>
      <c r="V454" s="220">
        <f>ROUND(E454*U454,2)</f>
        <v>9.09</v>
      </c>
      <c r="W454" s="220"/>
      <c r="X454" s="220" t="s">
        <v>194</v>
      </c>
      <c r="Y454" s="220" t="s">
        <v>163</v>
      </c>
      <c r="Z454" s="210"/>
      <c r="AA454" s="210"/>
      <c r="AB454" s="210"/>
      <c r="AC454" s="210"/>
      <c r="AD454" s="210"/>
      <c r="AE454" s="210"/>
      <c r="AF454" s="210"/>
      <c r="AG454" s="210" t="s">
        <v>670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2" x14ac:dyDescent="0.25">
      <c r="A455" s="217"/>
      <c r="B455" s="218"/>
      <c r="C455" s="261" t="s">
        <v>519</v>
      </c>
      <c r="D455" s="254"/>
      <c r="E455" s="255">
        <v>14.7</v>
      </c>
      <c r="F455" s="220"/>
      <c r="G455" s="220"/>
      <c r="H455" s="220"/>
      <c r="I455" s="220"/>
      <c r="J455" s="220"/>
      <c r="K455" s="220"/>
      <c r="L455" s="220"/>
      <c r="M455" s="220"/>
      <c r="N455" s="219"/>
      <c r="O455" s="219"/>
      <c r="P455" s="219"/>
      <c r="Q455" s="219"/>
      <c r="R455" s="220"/>
      <c r="S455" s="220"/>
      <c r="T455" s="220"/>
      <c r="U455" s="220"/>
      <c r="V455" s="220"/>
      <c r="W455" s="220"/>
      <c r="X455" s="220"/>
      <c r="Y455" s="220"/>
      <c r="Z455" s="210"/>
      <c r="AA455" s="210"/>
      <c r="AB455" s="210"/>
      <c r="AC455" s="210"/>
      <c r="AD455" s="210"/>
      <c r="AE455" s="210"/>
      <c r="AF455" s="210"/>
      <c r="AG455" s="210" t="s">
        <v>243</v>
      </c>
      <c r="AH455" s="210">
        <v>0</v>
      </c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3" x14ac:dyDescent="0.25">
      <c r="A456" s="217"/>
      <c r="B456" s="218"/>
      <c r="C456" s="261" t="s">
        <v>584</v>
      </c>
      <c r="D456" s="254"/>
      <c r="E456" s="255">
        <v>127.26</v>
      </c>
      <c r="F456" s="220"/>
      <c r="G456" s="220"/>
      <c r="H456" s="220"/>
      <c r="I456" s="220"/>
      <c r="J456" s="220"/>
      <c r="K456" s="220"/>
      <c r="L456" s="220"/>
      <c r="M456" s="220"/>
      <c r="N456" s="219"/>
      <c r="O456" s="219"/>
      <c r="P456" s="219"/>
      <c r="Q456" s="219"/>
      <c r="R456" s="220"/>
      <c r="S456" s="220"/>
      <c r="T456" s="220"/>
      <c r="U456" s="220"/>
      <c r="V456" s="220"/>
      <c r="W456" s="220"/>
      <c r="X456" s="220"/>
      <c r="Y456" s="220"/>
      <c r="Z456" s="210"/>
      <c r="AA456" s="210"/>
      <c r="AB456" s="210"/>
      <c r="AC456" s="210"/>
      <c r="AD456" s="210"/>
      <c r="AE456" s="210"/>
      <c r="AF456" s="210"/>
      <c r="AG456" s="210" t="s">
        <v>243</v>
      </c>
      <c r="AH456" s="210">
        <v>0</v>
      </c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ht="20.399999999999999" outlineLevel="1" x14ac:dyDescent="0.25">
      <c r="A457" s="229">
        <v>92</v>
      </c>
      <c r="B457" s="230" t="s">
        <v>671</v>
      </c>
      <c r="C457" s="247" t="s">
        <v>672</v>
      </c>
      <c r="D457" s="231" t="s">
        <v>275</v>
      </c>
      <c r="E457" s="232">
        <v>141.96</v>
      </c>
      <c r="F457" s="233"/>
      <c r="G457" s="234">
        <f>ROUND(E457*F457,2)</f>
        <v>0</v>
      </c>
      <c r="H457" s="233"/>
      <c r="I457" s="234">
        <f>ROUND(E457*H457,2)</f>
        <v>0</v>
      </c>
      <c r="J457" s="233"/>
      <c r="K457" s="234">
        <f>ROUND(E457*J457,2)</f>
        <v>0</v>
      </c>
      <c r="L457" s="234">
        <v>21</v>
      </c>
      <c r="M457" s="234">
        <f>G457*(1+L457/100)</f>
        <v>0</v>
      </c>
      <c r="N457" s="232">
        <v>9.8999999999999999E-4</v>
      </c>
      <c r="O457" s="232">
        <f>ROUND(E457*N457,2)</f>
        <v>0.14000000000000001</v>
      </c>
      <c r="P457" s="232">
        <v>0</v>
      </c>
      <c r="Q457" s="232">
        <f>ROUND(E457*P457,2)</f>
        <v>0</v>
      </c>
      <c r="R457" s="234" t="s">
        <v>669</v>
      </c>
      <c r="S457" s="234" t="s">
        <v>160</v>
      </c>
      <c r="T457" s="235" t="s">
        <v>160</v>
      </c>
      <c r="U457" s="220">
        <v>0.53200000000000003</v>
      </c>
      <c r="V457" s="220">
        <f>ROUND(E457*U457,2)</f>
        <v>75.52</v>
      </c>
      <c r="W457" s="220"/>
      <c r="X457" s="220" t="s">
        <v>194</v>
      </c>
      <c r="Y457" s="220" t="s">
        <v>163</v>
      </c>
      <c r="Z457" s="210"/>
      <c r="AA457" s="210"/>
      <c r="AB457" s="210"/>
      <c r="AC457" s="210"/>
      <c r="AD457" s="210"/>
      <c r="AE457" s="210"/>
      <c r="AF457" s="210"/>
      <c r="AG457" s="210" t="s">
        <v>670</v>
      </c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2" x14ac:dyDescent="0.25">
      <c r="A458" s="217"/>
      <c r="B458" s="218"/>
      <c r="C458" s="261" t="s">
        <v>673</v>
      </c>
      <c r="D458" s="254"/>
      <c r="E458" s="255">
        <v>141.96</v>
      </c>
      <c r="F458" s="220"/>
      <c r="G458" s="220"/>
      <c r="H458" s="220"/>
      <c r="I458" s="220"/>
      <c r="J458" s="220"/>
      <c r="K458" s="220"/>
      <c r="L458" s="220"/>
      <c r="M458" s="220"/>
      <c r="N458" s="219"/>
      <c r="O458" s="219"/>
      <c r="P458" s="219"/>
      <c r="Q458" s="219"/>
      <c r="R458" s="220"/>
      <c r="S458" s="220"/>
      <c r="T458" s="220"/>
      <c r="U458" s="220"/>
      <c r="V458" s="220"/>
      <c r="W458" s="220"/>
      <c r="X458" s="220"/>
      <c r="Y458" s="220"/>
      <c r="Z458" s="210"/>
      <c r="AA458" s="210"/>
      <c r="AB458" s="210"/>
      <c r="AC458" s="210"/>
      <c r="AD458" s="210"/>
      <c r="AE458" s="210"/>
      <c r="AF458" s="210"/>
      <c r="AG458" s="210" t="s">
        <v>243</v>
      </c>
      <c r="AH458" s="210">
        <v>0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5">
      <c r="A459" s="229">
        <v>93</v>
      </c>
      <c r="B459" s="230" t="s">
        <v>674</v>
      </c>
      <c r="C459" s="247" t="s">
        <v>675</v>
      </c>
      <c r="D459" s="231" t="s">
        <v>275</v>
      </c>
      <c r="E459" s="232">
        <v>138.24668</v>
      </c>
      <c r="F459" s="233"/>
      <c r="G459" s="234">
        <f>ROUND(E459*F459,2)</f>
        <v>0</v>
      </c>
      <c r="H459" s="233"/>
      <c r="I459" s="234">
        <f>ROUND(E459*H459,2)</f>
        <v>0</v>
      </c>
      <c r="J459" s="233"/>
      <c r="K459" s="234">
        <f>ROUND(E459*J459,2)</f>
        <v>0</v>
      </c>
      <c r="L459" s="234">
        <v>21</v>
      </c>
      <c r="M459" s="234">
        <f>G459*(1+L459/100)</f>
        <v>0</v>
      </c>
      <c r="N459" s="232">
        <v>1.15E-3</v>
      </c>
      <c r="O459" s="232">
        <f>ROUND(E459*N459,2)</f>
        <v>0.16</v>
      </c>
      <c r="P459" s="232">
        <v>0</v>
      </c>
      <c r="Q459" s="232">
        <f>ROUND(E459*P459,2)</f>
        <v>0</v>
      </c>
      <c r="R459" s="234" t="s">
        <v>669</v>
      </c>
      <c r="S459" s="234" t="s">
        <v>160</v>
      </c>
      <c r="T459" s="235" t="s">
        <v>160</v>
      </c>
      <c r="U459" s="220">
        <v>0.16</v>
      </c>
      <c r="V459" s="220">
        <f>ROUND(E459*U459,2)</f>
        <v>22.12</v>
      </c>
      <c r="W459" s="220"/>
      <c r="X459" s="220" t="s">
        <v>194</v>
      </c>
      <c r="Y459" s="220" t="s">
        <v>163</v>
      </c>
      <c r="Z459" s="210"/>
      <c r="AA459" s="210"/>
      <c r="AB459" s="210"/>
      <c r="AC459" s="210"/>
      <c r="AD459" s="210"/>
      <c r="AE459" s="210"/>
      <c r="AF459" s="210"/>
      <c r="AG459" s="210" t="s">
        <v>670</v>
      </c>
      <c r="AH459" s="210"/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2" x14ac:dyDescent="0.25">
      <c r="A460" s="217"/>
      <c r="B460" s="218"/>
      <c r="C460" s="261" t="s">
        <v>676</v>
      </c>
      <c r="D460" s="254"/>
      <c r="E460" s="255">
        <v>127.26</v>
      </c>
      <c r="F460" s="220"/>
      <c r="G460" s="220"/>
      <c r="H460" s="220"/>
      <c r="I460" s="220"/>
      <c r="J460" s="220"/>
      <c r="K460" s="220"/>
      <c r="L460" s="220"/>
      <c r="M460" s="220"/>
      <c r="N460" s="219"/>
      <c r="O460" s="219"/>
      <c r="P460" s="219"/>
      <c r="Q460" s="219"/>
      <c r="R460" s="220"/>
      <c r="S460" s="220"/>
      <c r="T460" s="220"/>
      <c r="U460" s="220"/>
      <c r="V460" s="220"/>
      <c r="W460" s="220"/>
      <c r="X460" s="220"/>
      <c r="Y460" s="220"/>
      <c r="Z460" s="210"/>
      <c r="AA460" s="210"/>
      <c r="AB460" s="210"/>
      <c r="AC460" s="210"/>
      <c r="AD460" s="210"/>
      <c r="AE460" s="210"/>
      <c r="AF460" s="210"/>
      <c r="AG460" s="210" t="s">
        <v>243</v>
      </c>
      <c r="AH460" s="210">
        <v>0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3" x14ac:dyDescent="0.25">
      <c r="A461" s="217"/>
      <c r="B461" s="218"/>
      <c r="C461" s="261" t="s">
        <v>523</v>
      </c>
      <c r="D461" s="254"/>
      <c r="E461" s="255">
        <v>10.66</v>
      </c>
      <c r="F461" s="220"/>
      <c r="G461" s="220"/>
      <c r="H461" s="220"/>
      <c r="I461" s="220"/>
      <c r="J461" s="220"/>
      <c r="K461" s="220"/>
      <c r="L461" s="220"/>
      <c r="M461" s="220"/>
      <c r="N461" s="219"/>
      <c r="O461" s="219"/>
      <c r="P461" s="219"/>
      <c r="Q461" s="219"/>
      <c r="R461" s="220"/>
      <c r="S461" s="220"/>
      <c r="T461" s="220"/>
      <c r="U461" s="220"/>
      <c r="V461" s="220"/>
      <c r="W461" s="220"/>
      <c r="X461" s="220"/>
      <c r="Y461" s="220"/>
      <c r="Z461" s="210"/>
      <c r="AA461" s="210"/>
      <c r="AB461" s="210"/>
      <c r="AC461" s="210"/>
      <c r="AD461" s="210"/>
      <c r="AE461" s="210"/>
      <c r="AF461" s="210"/>
      <c r="AG461" s="210" t="s">
        <v>243</v>
      </c>
      <c r="AH461" s="210">
        <v>0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3" x14ac:dyDescent="0.25">
      <c r="A462" s="217"/>
      <c r="B462" s="218"/>
      <c r="C462" s="261" t="s">
        <v>555</v>
      </c>
      <c r="D462" s="254"/>
      <c r="E462" s="255">
        <v>0.33</v>
      </c>
      <c r="F462" s="220"/>
      <c r="G462" s="220"/>
      <c r="H462" s="220"/>
      <c r="I462" s="220"/>
      <c r="J462" s="220"/>
      <c r="K462" s="220"/>
      <c r="L462" s="220"/>
      <c r="M462" s="220"/>
      <c r="N462" s="219"/>
      <c r="O462" s="219"/>
      <c r="P462" s="219"/>
      <c r="Q462" s="219"/>
      <c r="R462" s="220"/>
      <c r="S462" s="220"/>
      <c r="T462" s="220"/>
      <c r="U462" s="220"/>
      <c r="V462" s="220"/>
      <c r="W462" s="220"/>
      <c r="X462" s="220"/>
      <c r="Y462" s="220"/>
      <c r="Z462" s="210"/>
      <c r="AA462" s="210"/>
      <c r="AB462" s="210"/>
      <c r="AC462" s="210"/>
      <c r="AD462" s="210"/>
      <c r="AE462" s="210"/>
      <c r="AF462" s="210"/>
      <c r="AG462" s="210" t="s">
        <v>243</v>
      </c>
      <c r="AH462" s="210">
        <v>0</v>
      </c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5">
      <c r="A463" s="229">
        <v>94</v>
      </c>
      <c r="B463" s="230" t="s">
        <v>677</v>
      </c>
      <c r="C463" s="247" t="s">
        <v>678</v>
      </c>
      <c r="D463" s="231" t="s">
        <v>358</v>
      </c>
      <c r="E463" s="232">
        <v>82.624499999999998</v>
      </c>
      <c r="F463" s="233"/>
      <c r="G463" s="234">
        <f>ROUND(E463*F463,2)</f>
        <v>0</v>
      </c>
      <c r="H463" s="233"/>
      <c r="I463" s="234">
        <f>ROUND(E463*H463,2)</f>
        <v>0</v>
      </c>
      <c r="J463" s="233"/>
      <c r="K463" s="234">
        <f>ROUND(E463*J463,2)</f>
        <v>0</v>
      </c>
      <c r="L463" s="234">
        <v>21</v>
      </c>
      <c r="M463" s="234">
        <f>G463*(1+L463/100)</f>
        <v>0</v>
      </c>
      <c r="N463" s="232">
        <v>3.3E-4</v>
      </c>
      <c r="O463" s="232">
        <f>ROUND(E463*N463,2)</f>
        <v>0.03</v>
      </c>
      <c r="P463" s="232">
        <v>0</v>
      </c>
      <c r="Q463" s="232">
        <f>ROUND(E463*P463,2)</f>
        <v>0</v>
      </c>
      <c r="R463" s="234" t="s">
        <v>669</v>
      </c>
      <c r="S463" s="234" t="s">
        <v>160</v>
      </c>
      <c r="T463" s="235" t="s">
        <v>160</v>
      </c>
      <c r="U463" s="220">
        <v>0.1</v>
      </c>
      <c r="V463" s="220">
        <f>ROUND(E463*U463,2)</f>
        <v>8.26</v>
      </c>
      <c r="W463" s="220"/>
      <c r="X463" s="220" t="s">
        <v>194</v>
      </c>
      <c r="Y463" s="220" t="s">
        <v>163</v>
      </c>
      <c r="Z463" s="210"/>
      <c r="AA463" s="210"/>
      <c r="AB463" s="210"/>
      <c r="AC463" s="210"/>
      <c r="AD463" s="210"/>
      <c r="AE463" s="210"/>
      <c r="AF463" s="210"/>
      <c r="AG463" s="210" t="s">
        <v>670</v>
      </c>
      <c r="AH463" s="210"/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2" x14ac:dyDescent="0.25">
      <c r="A464" s="217"/>
      <c r="B464" s="218"/>
      <c r="C464" s="261" t="s">
        <v>679</v>
      </c>
      <c r="D464" s="254"/>
      <c r="E464" s="255">
        <v>30.17</v>
      </c>
      <c r="F464" s="220"/>
      <c r="G464" s="220"/>
      <c r="H464" s="220"/>
      <c r="I464" s="220"/>
      <c r="J464" s="220"/>
      <c r="K464" s="220"/>
      <c r="L464" s="220"/>
      <c r="M464" s="220"/>
      <c r="N464" s="219"/>
      <c r="O464" s="219"/>
      <c r="P464" s="219"/>
      <c r="Q464" s="219"/>
      <c r="R464" s="220"/>
      <c r="S464" s="220"/>
      <c r="T464" s="220"/>
      <c r="U464" s="220"/>
      <c r="V464" s="220"/>
      <c r="W464" s="220"/>
      <c r="X464" s="220"/>
      <c r="Y464" s="220"/>
      <c r="Z464" s="210"/>
      <c r="AA464" s="210"/>
      <c r="AB464" s="210"/>
      <c r="AC464" s="210"/>
      <c r="AD464" s="210"/>
      <c r="AE464" s="210"/>
      <c r="AF464" s="210"/>
      <c r="AG464" s="210" t="s">
        <v>243</v>
      </c>
      <c r="AH464" s="210">
        <v>0</v>
      </c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3" x14ac:dyDescent="0.25">
      <c r="A465" s="217"/>
      <c r="B465" s="218"/>
      <c r="C465" s="261" t="s">
        <v>680</v>
      </c>
      <c r="D465" s="254"/>
      <c r="E465" s="255">
        <v>51.41</v>
      </c>
      <c r="F465" s="220"/>
      <c r="G465" s="220"/>
      <c r="H465" s="220"/>
      <c r="I465" s="220"/>
      <c r="J465" s="220"/>
      <c r="K465" s="220"/>
      <c r="L465" s="220"/>
      <c r="M465" s="220"/>
      <c r="N465" s="219"/>
      <c r="O465" s="219"/>
      <c r="P465" s="219"/>
      <c r="Q465" s="219"/>
      <c r="R465" s="220"/>
      <c r="S465" s="220"/>
      <c r="T465" s="220"/>
      <c r="U465" s="220"/>
      <c r="V465" s="220"/>
      <c r="W465" s="220"/>
      <c r="X465" s="220"/>
      <c r="Y465" s="220"/>
      <c r="Z465" s="210"/>
      <c r="AA465" s="210"/>
      <c r="AB465" s="210"/>
      <c r="AC465" s="210"/>
      <c r="AD465" s="210"/>
      <c r="AE465" s="210"/>
      <c r="AF465" s="210"/>
      <c r="AG465" s="210" t="s">
        <v>243</v>
      </c>
      <c r="AH465" s="210">
        <v>0</v>
      </c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3" x14ac:dyDescent="0.25">
      <c r="A466" s="217"/>
      <c r="B466" s="218"/>
      <c r="C466" s="261" t="s">
        <v>681</v>
      </c>
      <c r="D466" s="254"/>
      <c r="E466" s="255">
        <v>1.05</v>
      </c>
      <c r="F466" s="220"/>
      <c r="G466" s="220"/>
      <c r="H466" s="220"/>
      <c r="I466" s="220"/>
      <c r="J466" s="220"/>
      <c r="K466" s="220"/>
      <c r="L466" s="220"/>
      <c r="M466" s="220"/>
      <c r="N466" s="219"/>
      <c r="O466" s="219"/>
      <c r="P466" s="219"/>
      <c r="Q466" s="219"/>
      <c r="R466" s="220"/>
      <c r="S466" s="220"/>
      <c r="T466" s="220"/>
      <c r="U466" s="220"/>
      <c r="V466" s="220"/>
      <c r="W466" s="220"/>
      <c r="X466" s="220"/>
      <c r="Y466" s="220"/>
      <c r="Z466" s="210"/>
      <c r="AA466" s="210"/>
      <c r="AB466" s="210"/>
      <c r="AC466" s="210"/>
      <c r="AD466" s="210"/>
      <c r="AE466" s="210"/>
      <c r="AF466" s="210"/>
      <c r="AG466" s="210" t="s">
        <v>243</v>
      </c>
      <c r="AH466" s="210">
        <v>0</v>
      </c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5">
      <c r="A467" s="229">
        <v>95</v>
      </c>
      <c r="B467" s="230" t="s">
        <v>682</v>
      </c>
      <c r="C467" s="247" t="s">
        <v>683</v>
      </c>
      <c r="D467" s="231" t="s">
        <v>288</v>
      </c>
      <c r="E467" s="232">
        <v>1.9664299999999999</v>
      </c>
      <c r="F467" s="233"/>
      <c r="G467" s="234">
        <f>ROUND(E467*F467,2)</f>
        <v>0</v>
      </c>
      <c r="H467" s="233"/>
      <c r="I467" s="234">
        <f>ROUND(E467*H467,2)</f>
        <v>0</v>
      </c>
      <c r="J467" s="233"/>
      <c r="K467" s="234">
        <f>ROUND(E467*J467,2)</f>
        <v>0</v>
      </c>
      <c r="L467" s="234">
        <v>21</v>
      </c>
      <c r="M467" s="234">
        <f>G467*(1+L467/100)</f>
        <v>0</v>
      </c>
      <c r="N467" s="232">
        <v>0</v>
      </c>
      <c r="O467" s="232">
        <f>ROUND(E467*N467,2)</f>
        <v>0</v>
      </c>
      <c r="P467" s="232">
        <v>0</v>
      </c>
      <c r="Q467" s="232">
        <f>ROUND(E467*P467,2)</f>
        <v>0</v>
      </c>
      <c r="R467" s="234" t="s">
        <v>669</v>
      </c>
      <c r="S467" s="234" t="s">
        <v>160</v>
      </c>
      <c r="T467" s="235" t="s">
        <v>160</v>
      </c>
      <c r="U467" s="220">
        <v>1.5980000000000001</v>
      </c>
      <c r="V467" s="220">
        <f>ROUND(E467*U467,2)</f>
        <v>3.14</v>
      </c>
      <c r="W467" s="220"/>
      <c r="X467" s="220" t="s">
        <v>194</v>
      </c>
      <c r="Y467" s="220" t="s">
        <v>163</v>
      </c>
      <c r="Z467" s="210"/>
      <c r="AA467" s="210"/>
      <c r="AB467" s="210"/>
      <c r="AC467" s="210"/>
      <c r="AD467" s="210"/>
      <c r="AE467" s="210"/>
      <c r="AF467" s="210"/>
      <c r="AG467" s="210" t="s">
        <v>670</v>
      </c>
      <c r="AH467" s="210"/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outlineLevel="2" x14ac:dyDescent="0.25">
      <c r="A468" s="217"/>
      <c r="B468" s="218"/>
      <c r="C468" s="262" t="s">
        <v>684</v>
      </c>
      <c r="D468" s="260"/>
      <c r="E468" s="260"/>
      <c r="F468" s="260"/>
      <c r="G468" s="260"/>
      <c r="H468" s="220"/>
      <c r="I468" s="220"/>
      <c r="J468" s="220"/>
      <c r="K468" s="220"/>
      <c r="L468" s="220"/>
      <c r="M468" s="220"/>
      <c r="N468" s="219"/>
      <c r="O468" s="219"/>
      <c r="P468" s="219"/>
      <c r="Q468" s="219"/>
      <c r="R468" s="220"/>
      <c r="S468" s="220"/>
      <c r="T468" s="220"/>
      <c r="U468" s="220"/>
      <c r="V468" s="220"/>
      <c r="W468" s="220"/>
      <c r="X468" s="220"/>
      <c r="Y468" s="220"/>
      <c r="Z468" s="210"/>
      <c r="AA468" s="210"/>
      <c r="AB468" s="210"/>
      <c r="AC468" s="210"/>
      <c r="AD468" s="210"/>
      <c r="AE468" s="210"/>
      <c r="AF468" s="210"/>
      <c r="AG468" s="210" t="s">
        <v>249</v>
      </c>
      <c r="AH468" s="210"/>
      <c r="AI468" s="210"/>
      <c r="AJ468" s="210"/>
      <c r="AK468" s="210"/>
      <c r="AL468" s="210"/>
      <c r="AM468" s="210"/>
      <c r="AN468" s="210"/>
      <c r="AO468" s="210"/>
      <c r="AP468" s="210"/>
      <c r="AQ468" s="210"/>
      <c r="AR468" s="210"/>
      <c r="AS468" s="210"/>
      <c r="AT468" s="210"/>
      <c r="AU468" s="210"/>
      <c r="AV468" s="210"/>
      <c r="AW468" s="210"/>
      <c r="AX468" s="210"/>
      <c r="AY468" s="210"/>
      <c r="AZ468" s="210"/>
      <c r="BA468" s="210"/>
      <c r="BB468" s="210"/>
      <c r="BC468" s="210"/>
      <c r="BD468" s="210"/>
      <c r="BE468" s="210"/>
      <c r="BF468" s="210"/>
      <c r="BG468" s="210"/>
      <c r="BH468" s="210"/>
    </row>
    <row r="469" spans="1:60" x14ac:dyDescent="0.25">
      <c r="A469" s="222" t="s">
        <v>155</v>
      </c>
      <c r="B469" s="223" t="s">
        <v>108</v>
      </c>
      <c r="C469" s="246" t="s">
        <v>109</v>
      </c>
      <c r="D469" s="224"/>
      <c r="E469" s="225"/>
      <c r="F469" s="226"/>
      <c r="G469" s="226">
        <f>SUMIF(AG470:AG487,"&lt;&gt;NOR",G470:G487)</f>
        <v>0</v>
      </c>
      <c r="H469" s="226"/>
      <c r="I469" s="226">
        <f>SUM(I470:I487)</f>
        <v>0</v>
      </c>
      <c r="J469" s="226"/>
      <c r="K469" s="226">
        <f>SUM(K470:K487)</f>
        <v>0</v>
      </c>
      <c r="L469" s="226"/>
      <c r="M469" s="226">
        <f>SUM(M470:M487)</f>
        <v>0</v>
      </c>
      <c r="N469" s="225"/>
      <c r="O469" s="225">
        <f>SUM(O470:O487)</f>
        <v>6.0000000000000005E-2</v>
      </c>
      <c r="P469" s="225"/>
      <c r="Q469" s="225">
        <f>SUM(Q470:Q487)</f>
        <v>0</v>
      </c>
      <c r="R469" s="226"/>
      <c r="S469" s="226"/>
      <c r="T469" s="227"/>
      <c r="U469" s="221"/>
      <c r="V469" s="221">
        <f>SUM(V470:V487)</f>
        <v>2.8499999999999996</v>
      </c>
      <c r="W469" s="221"/>
      <c r="X469" s="221"/>
      <c r="Y469" s="221"/>
      <c r="AG469" t="s">
        <v>156</v>
      </c>
    </row>
    <row r="470" spans="1:60" ht="20.399999999999999" outlineLevel="1" x14ac:dyDescent="0.25">
      <c r="A470" s="229">
        <v>96</v>
      </c>
      <c r="B470" s="230" t="s">
        <v>685</v>
      </c>
      <c r="C470" s="247" t="s">
        <v>686</v>
      </c>
      <c r="D470" s="231" t="s">
        <v>275</v>
      </c>
      <c r="E470" s="232">
        <v>11.3344</v>
      </c>
      <c r="F470" s="233"/>
      <c r="G470" s="234">
        <f>ROUND(E470*F470,2)</f>
        <v>0</v>
      </c>
      <c r="H470" s="233"/>
      <c r="I470" s="234">
        <f>ROUND(E470*H470,2)</f>
        <v>0</v>
      </c>
      <c r="J470" s="233"/>
      <c r="K470" s="234">
        <f>ROUND(E470*J470,2)</f>
        <v>0</v>
      </c>
      <c r="L470" s="234">
        <v>21</v>
      </c>
      <c r="M470" s="234">
        <f>G470*(1+L470/100)</f>
        <v>0</v>
      </c>
      <c r="N470" s="232">
        <v>4.3E-3</v>
      </c>
      <c r="O470" s="232">
        <f>ROUND(E470*N470,2)</f>
        <v>0.05</v>
      </c>
      <c r="P470" s="232">
        <v>0</v>
      </c>
      <c r="Q470" s="232">
        <f>ROUND(E470*P470,2)</f>
        <v>0</v>
      </c>
      <c r="R470" s="234" t="s">
        <v>239</v>
      </c>
      <c r="S470" s="234" t="s">
        <v>160</v>
      </c>
      <c r="T470" s="235" t="s">
        <v>160</v>
      </c>
      <c r="U470" s="220">
        <v>0</v>
      </c>
      <c r="V470" s="220">
        <f>ROUND(E470*U470,2)</f>
        <v>0</v>
      </c>
      <c r="W470" s="220"/>
      <c r="X470" s="220" t="s">
        <v>240</v>
      </c>
      <c r="Y470" s="220" t="s">
        <v>163</v>
      </c>
      <c r="Z470" s="210"/>
      <c r="AA470" s="210"/>
      <c r="AB470" s="210"/>
      <c r="AC470" s="210"/>
      <c r="AD470" s="210"/>
      <c r="AE470" s="210"/>
      <c r="AF470" s="210"/>
      <c r="AG470" s="210" t="s">
        <v>241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2" x14ac:dyDescent="0.25">
      <c r="A471" s="217"/>
      <c r="B471" s="218"/>
      <c r="C471" s="261" t="s">
        <v>687</v>
      </c>
      <c r="D471" s="254"/>
      <c r="E471" s="255">
        <v>3.61</v>
      </c>
      <c r="F471" s="220"/>
      <c r="G471" s="220"/>
      <c r="H471" s="220"/>
      <c r="I471" s="220"/>
      <c r="J471" s="220"/>
      <c r="K471" s="220"/>
      <c r="L471" s="220"/>
      <c r="M471" s="220"/>
      <c r="N471" s="219"/>
      <c r="O471" s="219"/>
      <c r="P471" s="219"/>
      <c r="Q471" s="219"/>
      <c r="R471" s="220"/>
      <c r="S471" s="220"/>
      <c r="T471" s="220"/>
      <c r="U471" s="220"/>
      <c r="V471" s="220"/>
      <c r="W471" s="220"/>
      <c r="X471" s="220"/>
      <c r="Y471" s="220"/>
      <c r="Z471" s="210"/>
      <c r="AA471" s="210"/>
      <c r="AB471" s="210"/>
      <c r="AC471" s="210"/>
      <c r="AD471" s="210"/>
      <c r="AE471" s="210"/>
      <c r="AF471" s="210"/>
      <c r="AG471" s="210" t="s">
        <v>243</v>
      </c>
      <c r="AH471" s="210">
        <v>0</v>
      </c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outlineLevel="3" x14ac:dyDescent="0.25">
      <c r="A472" s="217"/>
      <c r="B472" s="218"/>
      <c r="C472" s="261" t="s">
        <v>688</v>
      </c>
      <c r="D472" s="254"/>
      <c r="E472" s="255">
        <v>5.98</v>
      </c>
      <c r="F472" s="220"/>
      <c r="G472" s="220"/>
      <c r="H472" s="220"/>
      <c r="I472" s="220"/>
      <c r="J472" s="220"/>
      <c r="K472" s="220"/>
      <c r="L472" s="220"/>
      <c r="M472" s="220"/>
      <c r="N472" s="219"/>
      <c r="O472" s="219"/>
      <c r="P472" s="219"/>
      <c r="Q472" s="219"/>
      <c r="R472" s="220"/>
      <c r="S472" s="220"/>
      <c r="T472" s="220"/>
      <c r="U472" s="220"/>
      <c r="V472" s="220"/>
      <c r="W472" s="220"/>
      <c r="X472" s="220"/>
      <c r="Y472" s="220"/>
      <c r="Z472" s="210"/>
      <c r="AA472" s="210"/>
      <c r="AB472" s="210"/>
      <c r="AC472" s="210"/>
      <c r="AD472" s="210"/>
      <c r="AE472" s="210"/>
      <c r="AF472" s="210"/>
      <c r="AG472" s="210" t="s">
        <v>243</v>
      </c>
      <c r="AH472" s="210">
        <v>0</v>
      </c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3" x14ac:dyDescent="0.25">
      <c r="A473" s="217"/>
      <c r="B473" s="218"/>
      <c r="C473" s="261" t="s">
        <v>689</v>
      </c>
      <c r="D473" s="254"/>
      <c r="E473" s="255">
        <v>1.75</v>
      </c>
      <c r="F473" s="220"/>
      <c r="G473" s="220"/>
      <c r="H473" s="220"/>
      <c r="I473" s="220"/>
      <c r="J473" s="220"/>
      <c r="K473" s="220"/>
      <c r="L473" s="220"/>
      <c r="M473" s="220"/>
      <c r="N473" s="219"/>
      <c r="O473" s="219"/>
      <c r="P473" s="219"/>
      <c r="Q473" s="219"/>
      <c r="R473" s="220"/>
      <c r="S473" s="220"/>
      <c r="T473" s="220"/>
      <c r="U473" s="220"/>
      <c r="V473" s="220"/>
      <c r="W473" s="220"/>
      <c r="X473" s="220"/>
      <c r="Y473" s="220"/>
      <c r="Z473" s="210"/>
      <c r="AA473" s="210"/>
      <c r="AB473" s="210"/>
      <c r="AC473" s="210"/>
      <c r="AD473" s="210"/>
      <c r="AE473" s="210"/>
      <c r="AF473" s="210"/>
      <c r="AG473" s="210" t="s">
        <v>243</v>
      </c>
      <c r="AH473" s="210">
        <v>0</v>
      </c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ht="20.399999999999999" outlineLevel="1" x14ac:dyDescent="0.25">
      <c r="A474" s="229">
        <v>97</v>
      </c>
      <c r="B474" s="230" t="s">
        <v>690</v>
      </c>
      <c r="C474" s="247" t="s">
        <v>691</v>
      </c>
      <c r="D474" s="231" t="s">
        <v>275</v>
      </c>
      <c r="E474" s="232">
        <v>3.8639999999999999</v>
      </c>
      <c r="F474" s="233"/>
      <c r="G474" s="234">
        <f>ROUND(E474*F474,2)</f>
        <v>0</v>
      </c>
      <c r="H474" s="233"/>
      <c r="I474" s="234">
        <f>ROUND(E474*H474,2)</f>
        <v>0</v>
      </c>
      <c r="J474" s="233"/>
      <c r="K474" s="234">
        <f>ROUND(E474*J474,2)</f>
        <v>0</v>
      </c>
      <c r="L474" s="234">
        <v>21</v>
      </c>
      <c r="M474" s="234">
        <f>G474*(1+L474/100)</f>
        <v>0</v>
      </c>
      <c r="N474" s="232">
        <v>3.5000000000000001E-3</v>
      </c>
      <c r="O474" s="232">
        <f>ROUND(E474*N474,2)</f>
        <v>0.01</v>
      </c>
      <c r="P474" s="232">
        <v>0</v>
      </c>
      <c r="Q474" s="232">
        <f>ROUND(E474*P474,2)</f>
        <v>0</v>
      </c>
      <c r="R474" s="234" t="s">
        <v>239</v>
      </c>
      <c r="S474" s="234" t="s">
        <v>160</v>
      </c>
      <c r="T474" s="235" t="s">
        <v>160</v>
      </c>
      <c r="U474" s="220">
        <v>0</v>
      </c>
      <c r="V474" s="220">
        <f>ROUND(E474*U474,2)</f>
        <v>0</v>
      </c>
      <c r="W474" s="220"/>
      <c r="X474" s="220" t="s">
        <v>240</v>
      </c>
      <c r="Y474" s="220" t="s">
        <v>163</v>
      </c>
      <c r="Z474" s="210"/>
      <c r="AA474" s="210"/>
      <c r="AB474" s="210"/>
      <c r="AC474" s="210"/>
      <c r="AD474" s="210"/>
      <c r="AE474" s="210"/>
      <c r="AF474" s="210"/>
      <c r="AG474" s="210" t="s">
        <v>241</v>
      </c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2" x14ac:dyDescent="0.25">
      <c r="A475" s="217"/>
      <c r="B475" s="218"/>
      <c r="C475" s="261" t="s">
        <v>692</v>
      </c>
      <c r="D475" s="254"/>
      <c r="E475" s="255">
        <v>2.99</v>
      </c>
      <c r="F475" s="220"/>
      <c r="G475" s="220"/>
      <c r="H475" s="220"/>
      <c r="I475" s="220"/>
      <c r="J475" s="220"/>
      <c r="K475" s="220"/>
      <c r="L475" s="220"/>
      <c r="M475" s="220"/>
      <c r="N475" s="219"/>
      <c r="O475" s="219"/>
      <c r="P475" s="219"/>
      <c r="Q475" s="219"/>
      <c r="R475" s="220"/>
      <c r="S475" s="220"/>
      <c r="T475" s="220"/>
      <c r="U475" s="220"/>
      <c r="V475" s="220"/>
      <c r="W475" s="220"/>
      <c r="X475" s="220"/>
      <c r="Y475" s="220"/>
      <c r="Z475" s="210"/>
      <c r="AA475" s="210"/>
      <c r="AB475" s="210"/>
      <c r="AC475" s="210"/>
      <c r="AD475" s="210"/>
      <c r="AE475" s="210"/>
      <c r="AF475" s="210"/>
      <c r="AG475" s="210" t="s">
        <v>243</v>
      </c>
      <c r="AH475" s="210">
        <v>0</v>
      </c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outlineLevel="3" x14ac:dyDescent="0.25">
      <c r="A476" s="217"/>
      <c r="B476" s="218"/>
      <c r="C476" s="261" t="s">
        <v>693</v>
      </c>
      <c r="D476" s="254"/>
      <c r="E476" s="255">
        <v>0.87</v>
      </c>
      <c r="F476" s="220"/>
      <c r="G476" s="220"/>
      <c r="H476" s="220"/>
      <c r="I476" s="220"/>
      <c r="J476" s="220"/>
      <c r="K476" s="220"/>
      <c r="L476" s="220"/>
      <c r="M476" s="220"/>
      <c r="N476" s="219"/>
      <c r="O476" s="219"/>
      <c r="P476" s="219"/>
      <c r="Q476" s="219"/>
      <c r="R476" s="220"/>
      <c r="S476" s="220"/>
      <c r="T476" s="220"/>
      <c r="U476" s="220"/>
      <c r="V476" s="220"/>
      <c r="W476" s="220"/>
      <c r="X476" s="220"/>
      <c r="Y476" s="220"/>
      <c r="Z476" s="210"/>
      <c r="AA476" s="210"/>
      <c r="AB476" s="210"/>
      <c r="AC476" s="210"/>
      <c r="AD476" s="210"/>
      <c r="AE476" s="210"/>
      <c r="AF476" s="210"/>
      <c r="AG476" s="210" t="s">
        <v>243</v>
      </c>
      <c r="AH476" s="210">
        <v>0</v>
      </c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ht="20.399999999999999" outlineLevel="1" x14ac:dyDescent="0.25">
      <c r="A477" s="229">
        <v>98</v>
      </c>
      <c r="B477" s="230" t="s">
        <v>694</v>
      </c>
      <c r="C477" s="247" t="s">
        <v>695</v>
      </c>
      <c r="D477" s="231" t="s">
        <v>275</v>
      </c>
      <c r="E477" s="232">
        <v>3.528</v>
      </c>
      <c r="F477" s="233"/>
      <c r="G477" s="234">
        <f>ROUND(E477*F477,2)</f>
        <v>0</v>
      </c>
      <c r="H477" s="233"/>
      <c r="I477" s="234">
        <f>ROUND(E477*H477,2)</f>
        <v>0</v>
      </c>
      <c r="J477" s="233"/>
      <c r="K477" s="234">
        <f>ROUND(E477*J477,2)</f>
        <v>0</v>
      </c>
      <c r="L477" s="234">
        <v>21</v>
      </c>
      <c r="M477" s="234">
        <f>G477*(1+L477/100)</f>
        <v>0</v>
      </c>
      <c r="N477" s="232">
        <v>6.0000000000000002E-5</v>
      </c>
      <c r="O477" s="232">
        <f>ROUND(E477*N477,2)</f>
        <v>0</v>
      </c>
      <c r="P477" s="232">
        <v>0</v>
      </c>
      <c r="Q477" s="232">
        <f>ROUND(E477*P477,2)</f>
        <v>0</v>
      </c>
      <c r="R477" s="234" t="s">
        <v>669</v>
      </c>
      <c r="S477" s="234" t="s">
        <v>160</v>
      </c>
      <c r="T477" s="235" t="s">
        <v>160</v>
      </c>
      <c r="U477" s="220">
        <v>2.75E-2</v>
      </c>
      <c r="V477" s="220">
        <f>ROUND(E477*U477,2)</f>
        <v>0.1</v>
      </c>
      <c r="W477" s="220"/>
      <c r="X477" s="220" t="s">
        <v>194</v>
      </c>
      <c r="Y477" s="220" t="s">
        <v>163</v>
      </c>
      <c r="Z477" s="210"/>
      <c r="AA477" s="210"/>
      <c r="AB477" s="210"/>
      <c r="AC477" s="210"/>
      <c r="AD477" s="210"/>
      <c r="AE477" s="210"/>
      <c r="AF477" s="210"/>
      <c r="AG477" s="210" t="s">
        <v>670</v>
      </c>
      <c r="AH477" s="210"/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outlineLevel="2" x14ac:dyDescent="0.25">
      <c r="A478" s="217"/>
      <c r="B478" s="218"/>
      <c r="C478" s="261" t="s">
        <v>696</v>
      </c>
      <c r="D478" s="254"/>
      <c r="E478" s="255">
        <v>2.73</v>
      </c>
      <c r="F478" s="220"/>
      <c r="G478" s="220"/>
      <c r="H478" s="220"/>
      <c r="I478" s="220"/>
      <c r="J478" s="220"/>
      <c r="K478" s="220"/>
      <c r="L478" s="220"/>
      <c r="M478" s="220"/>
      <c r="N478" s="219"/>
      <c r="O478" s="219"/>
      <c r="P478" s="219"/>
      <c r="Q478" s="219"/>
      <c r="R478" s="220"/>
      <c r="S478" s="220"/>
      <c r="T478" s="220"/>
      <c r="U478" s="220"/>
      <c r="V478" s="220"/>
      <c r="W478" s="220"/>
      <c r="X478" s="220"/>
      <c r="Y478" s="220"/>
      <c r="Z478" s="210"/>
      <c r="AA478" s="210"/>
      <c r="AB478" s="210"/>
      <c r="AC478" s="210"/>
      <c r="AD478" s="210"/>
      <c r="AE478" s="210"/>
      <c r="AF478" s="210"/>
      <c r="AG478" s="210" t="s">
        <v>243</v>
      </c>
      <c r="AH478" s="210">
        <v>0</v>
      </c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outlineLevel="3" x14ac:dyDescent="0.25">
      <c r="A479" s="217"/>
      <c r="B479" s="218"/>
      <c r="C479" s="261" t="s">
        <v>697</v>
      </c>
      <c r="D479" s="254"/>
      <c r="E479" s="255">
        <v>0.8</v>
      </c>
      <c r="F479" s="220"/>
      <c r="G479" s="220"/>
      <c r="H479" s="220"/>
      <c r="I479" s="220"/>
      <c r="J479" s="220"/>
      <c r="K479" s="220"/>
      <c r="L479" s="220"/>
      <c r="M479" s="220"/>
      <c r="N479" s="219"/>
      <c r="O479" s="219"/>
      <c r="P479" s="219"/>
      <c r="Q479" s="219"/>
      <c r="R479" s="220"/>
      <c r="S479" s="220"/>
      <c r="T479" s="220"/>
      <c r="U479" s="220"/>
      <c r="V479" s="220"/>
      <c r="W479" s="220"/>
      <c r="X479" s="220"/>
      <c r="Y479" s="220"/>
      <c r="Z479" s="210"/>
      <c r="AA479" s="210"/>
      <c r="AB479" s="210"/>
      <c r="AC479" s="210"/>
      <c r="AD479" s="210"/>
      <c r="AE479" s="210"/>
      <c r="AF479" s="210"/>
      <c r="AG479" s="210" t="s">
        <v>243</v>
      </c>
      <c r="AH479" s="210">
        <v>0</v>
      </c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outlineLevel="1" x14ac:dyDescent="0.25">
      <c r="A480" s="229">
        <v>99</v>
      </c>
      <c r="B480" s="230" t="s">
        <v>698</v>
      </c>
      <c r="C480" s="247" t="s">
        <v>699</v>
      </c>
      <c r="D480" s="231" t="s">
        <v>275</v>
      </c>
      <c r="E480" s="232">
        <v>10.348800000000001</v>
      </c>
      <c r="F480" s="233"/>
      <c r="G480" s="234">
        <f>ROUND(E480*F480,2)</f>
        <v>0</v>
      </c>
      <c r="H480" s="233"/>
      <c r="I480" s="234">
        <f>ROUND(E480*H480,2)</f>
        <v>0</v>
      </c>
      <c r="J480" s="233"/>
      <c r="K480" s="234">
        <f>ROUND(E480*J480,2)</f>
        <v>0</v>
      </c>
      <c r="L480" s="234">
        <v>21</v>
      </c>
      <c r="M480" s="234">
        <f>G480*(1+L480/100)</f>
        <v>0</v>
      </c>
      <c r="N480" s="232">
        <v>3.5E-4</v>
      </c>
      <c r="O480" s="232">
        <f>ROUND(E480*N480,2)</f>
        <v>0</v>
      </c>
      <c r="P480" s="232">
        <v>0</v>
      </c>
      <c r="Q480" s="232">
        <f>ROUND(E480*P480,2)</f>
        <v>0</v>
      </c>
      <c r="R480" s="234" t="s">
        <v>669</v>
      </c>
      <c r="S480" s="234" t="s">
        <v>160</v>
      </c>
      <c r="T480" s="235" t="s">
        <v>160</v>
      </c>
      <c r="U480" s="220">
        <v>0.2</v>
      </c>
      <c r="V480" s="220">
        <f>ROUND(E480*U480,2)</f>
        <v>2.0699999999999998</v>
      </c>
      <c r="W480" s="220"/>
      <c r="X480" s="220" t="s">
        <v>194</v>
      </c>
      <c r="Y480" s="220" t="s">
        <v>163</v>
      </c>
      <c r="Z480" s="210"/>
      <c r="AA480" s="210"/>
      <c r="AB480" s="210"/>
      <c r="AC480" s="210"/>
      <c r="AD480" s="210"/>
      <c r="AE480" s="210"/>
      <c r="AF480" s="210"/>
      <c r="AG480" s="210" t="s">
        <v>670</v>
      </c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outlineLevel="2" x14ac:dyDescent="0.25">
      <c r="A481" s="217"/>
      <c r="B481" s="218"/>
      <c r="C481" s="261" t="s">
        <v>700</v>
      </c>
      <c r="D481" s="254"/>
      <c r="E481" s="255">
        <v>3.29</v>
      </c>
      <c r="F481" s="220"/>
      <c r="G481" s="220"/>
      <c r="H481" s="220"/>
      <c r="I481" s="220"/>
      <c r="J481" s="220"/>
      <c r="K481" s="220"/>
      <c r="L481" s="220"/>
      <c r="M481" s="220"/>
      <c r="N481" s="219"/>
      <c r="O481" s="219"/>
      <c r="P481" s="219"/>
      <c r="Q481" s="219"/>
      <c r="R481" s="220"/>
      <c r="S481" s="220"/>
      <c r="T481" s="220"/>
      <c r="U481" s="220"/>
      <c r="V481" s="220"/>
      <c r="W481" s="220"/>
      <c r="X481" s="220"/>
      <c r="Y481" s="220"/>
      <c r="Z481" s="210"/>
      <c r="AA481" s="210"/>
      <c r="AB481" s="210"/>
      <c r="AC481" s="210"/>
      <c r="AD481" s="210"/>
      <c r="AE481" s="210"/>
      <c r="AF481" s="210"/>
      <c r="AG481" s="210" t="s">
        <v>243</v>
      </c>
      <c r="AH481" s="210">
        <v>0</v>
      </c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outlineLevel="3" x14ac:dyDescent="0.25">
      <c r="A482" s="217"/>
      <c r="B482" s="218"/>
      <c r="C482" s="261" t="s">
        <v>701</v>
      </c>
      <c r="D482" s="254"/>
      <c r="E482" s="255">
        <v>5.46</v>
      </c>
      <c r="F482" s="220"/>
      <c r="G482" s="220"/>
      <c r="H482" s="220"/>
      <c r="I482" s="220"/>
      <c r="J482" s="220"/>
      <c r="K482" s="220"/>
      <c r="L482" s="220"/>
      <c r="M482" s="220"/>
      <c r="N482" s="219"/>
      <c r="O482" s="219"/>
      <c r="P482" s="219"/>
      <c r="Q482" s="219"/>
      <c r="R482" s="220"/>
      <c r="S482" s="220"/>
      <c r="T482" s="220"/>
      <c r="U482" s="220"/>
      <c r="V482" s="220"/>
      <c r="W482" s="220"/>
      <c r="X482" s="220"/>
      <c r="Y482" s="220"/>
      <c r="Z482" s="210"/>
      <c r="AA482" s="210"/>
      <c r="AB482" s="210"/>
      <c r="AC482" s="210"/>
      <c r="AD482" s="210"/>
      <c r="AE482" s="210"/>
      <c r="AF482" s="210"/>
      <c r="AG482" s="210" t="s">
        <v>243</v>
      </c>
      <c r="AH482" s="210">
        <v>0</v>
      </c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outlineLevel="3" x14ac:dyDescent="0.25">
      <c r="A483" s="217"/>
      <c r="B483" s="218"/>
      <c r="C483" s="261" t="s">
        <v>702</v>
      </c>
      <c r="D483" s="254"/>
      <c r="E483" s="255">
        <v>1.6</v>
      </c>
      <c r="F483" s="220"/>
      <c r="G483" s="220"/>
      <c r="H483" s="220"/>
      <c r="I483" s="220"/>
      <c r="J483" s="220"/>
      <c r="K483" s="220"/>
      <c r="L483" s="220"/>
      <c r="M483" s="220"/>
      <c r="N483" s="219"/>
      <c r="O483" s="219"/>
      <c r="P483" s="219"/>
      <c r="Q483" s="219"/>
      <c r="R483" s="220"/>
      <c r="S483" s="220"/>
      <c r="T483" s="220"/>
      <c r="U483" s="220"/>
      <c r="V483" s="220"/>
      <c r="W483" s="220"/>
      <c r="X483" s="220"/>
      <c r="Y483" s="220"/>
      <c r="Z483" s="210"/>
      <c r="AA483" s="210"/>
      <c r="AB483" s="210"/>
      <c r="AC483" s="210"/>
      <c r="AD483" s="210"/>
      <c r="AE483" s="210"/>
      <c r="AF483" s="210"/>
      <c r="AG483" s="210" t="s">
        <v>243</v>
      </c>
      <c r="AH483" s="210">
        <v>0</v>
      </c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outlineLevel="1" x14ac:dyDescent="0.25">
      <c r="A484" s="229">
        <v>100</v>
      </c>
      <c r="B484" s="230" t="s">
        <v>703</v>
      </c>
      <c r="C484" s="247" t="s">
        <v>704</v>
      </c>
      <c r="D484" s="231" t="s">
        <v>275</v>
      </c>
      <c r="E484" s="232">
        <v>2.73</v>
      </c>
      <c r="F484" s="233"/>
      <c r="G484" s="234">
        <f>ROUND(E484*F484,2)</f>
        <v>0</v>
      </c>
      <c r="H484" s="233"/>
      <c r="I484" s="234">
        <f>ROUND(E484*H484,2)</f>
        <v>0</v>
      </c>
      <c r="J484" s="233"/>
      <c r="K484" s="234">
        <f>ROUND(E484*J484,2)</f>
        <v>0</v>
      </c>
      <c r="L484" s="234">
        <v>21</v>
      </c>
      <c r="M484" s="234">
        <f>G484*(1+L484/100)</f>
        <v>0</v>
      </c>
      <c r="N484" s="232">
        <v>0</v>
      </c>
      <c r="O484" s="232">
        <f>ROUND(E484*N484,2)</f>
        <v>0</v>
      </c>
      <c r="P484" s="232">
        <v>0</v>
      </c>
      <c r="Q484" s="232">
        <f>ROUND(E484*P484,2)</f>
        <v>0</v>
      </c>
      <c r="R484" s="234" t="s">
        <v>669</v>
      </c>
      <c r="S484" s="234" t="s">
        <v>160</v>
      </c>
      <c r="T484" s="235" t="s">
        <v>160</v>
      </c>
      <c r="U484" s="220">
        <v>0.20699999999999999</v>
      </c>
      <c r="V484" s="220">
        <f>ROUND(E484*U484,2)</f>
        <v>0.56999999999999995</v>
      </c>
      <c r="W484" s="220"/>
      <c r="X484" s="220" t="s">
        <v>194</v>
      </c>
      <c r="Y484" s="220" t="s">
        <v>163</v>
      </c>
      <c r="Z484" s="210"/>
      <c r="AA484" s="210"/>
      <c r="AB484" s="210"/>
      <c r="AC484" s="210"/>
      <c r="AD484" s="210"/>
      <c r="AE484" s="210"/>
      <c r="AF484" s="210"/>
      <c r="AG484" s="210" t="s">
        <v>670</v>
      </c>
      <c r="AH484" s="210"/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2" x14ac:dyDescent="0.25">
      <c r="A485" s="217"/>
      <c r="B485" s="218"/>
      <c r="C485" s="261" t="s">
        <v>696</v>
      </c>
      <c r="D485" s="254"/>
      <c r="E485" s="255">
        <v>2.73</v>
      </c>
      <c r="F485" s="220"/>
      <c r="G485" s="220"/>
      <c r="H485" s="220"/>
      <c r="I485" s="220"/>
      <c r="J485" s="220"/>
      <c r="K485" s="220"/>
      <c r="L485" s="220"/>
      <c r="M485" s="220"/>
      <c r="N485" s="219"/>
      <c r="O485" s="219"/>
      <c r="P485" s="219"/>
      <c r="Q485" s="219"/>
      <c r="R485" s="220"/>
      <c r="S485" s="220"/>
      <c r="T485" s="220"/>
      <c r="U485" s="220"/>
      <c r="V485" s="220"/>
      <c r="W485" s="220"/>
      <c r="X485" s="220"/>
      <c r="Y485" s="220"/>
      <c r="Z485" s="210"/>
      <c r="AA485" s="210"/>
      <c r="AB485" s="210"/>
      <c r="AC485" s="210"/>
      <c r="AD485" s="210"/>
      <c r="AE485" s="210"/>
      <c r="AF485" s="210"/>
      <c r="AG485" s="210" t="s">
        <v>243</v>
      </c>
      <c r="AH485" s="210">
        <v>0</v>
      </c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outlineLevel="1" x14ac:dyDescent="0.25">
      <c r="A486" s="229">
        <v>101</v>
      </c>
      <c r="B486" s="230" t="s">
        <v>705</v>
      </c>
      <c r="C486" s="247" t="s">
        <v>706</v>
      </c>
      <c r="D486" s="231" t="s">
        <v>288</v>
      </c>
      <c r="E486" s="232">
        <v>6.6100000000000006E-2</v>
      </c>
      <c r="F486" s="233"/>
      <c r="G486" s="234">
        <f>ROUND(E486*F486,2)</f>
        <v>0</v>
      </c>
      <c r="H486" s="233"/>
      <c r="I486" s="234">
        <f>ROUND(E486*H486,2)</f>
        <v>0</v>
      </c>
      <c r="J486" s="233"/>
      <c r="K486" s="234">
        <f>ROUND(E486*J486,2)</f>
        <v>0</v>
      </c>
      <c r="L486" s="234">
        <v>21</v>
      </c>
      <c r="M486" s="234">
        <f>G486*(1+L486/100)</f>
        <v>0</v>
      </c>
      <c r="N486" s="232">
        <v>0</v>
      </c>
      <c r="O486" s="232">
        <f>ROUND(E486*N486,2)</f>
        <v>0</v>
      </c>
      <c r="P486" s="232">
        <v>0</v>
      </c>
      <c r="Q486" s="232">
        <f>ROUND(E486*P486,2)</f>
        <v>0</v>
      </c>
      <c r="R486" s="234" t="s">
        <v>669</v>
      </c>
      <c r="S486" s="234" t="s">
        <v>160</v>
      </c>
      <c r="T486" s="235" t="s">
        <v>160</v>
      </c>
      <c r="U486" s="220">
        <v>1.609</v>
      </c>
      <c r="V486" s="220">
        <f>ROUND(E486*U486,2)</f>
        <v>0.11</v>
      </c>
      <c r="W486" s="220"/>
      <c r="X486" s="220" t="s">
        <v>194</v>
      </c>
      <c r="Y486" s="220" t="s">
        <v>163</v>
      </c>
      <c r="Z486" s="210"/>
      <c r="AA486" s="210"/>
      <c r="AB486" s="210"/>
      <c r="AC486" s="210"/>
      <c r="AD486" s="210"/>
      <c r="AE486" s="210"/>
      <c r="AF486" s="210"/>
      <c r="AG486" s="210" t="s">
        <v>670</v>
      </c>
      <c r="AH486" s="210"/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2" x14ac:dyDescent="0.25">
      <c r="A487" s="217"/>
      <c r="B487" s="218"/>
      <c r="C487" s="262" t="s">
        <v>707</v>
      </c>
      <c r="D487" s="260"/>
      <c r="E487" s="260"/>
      <c r="F487" s="260"/>
      <c r="G487" s="260"/>
      <c r="H487" s="220"/>
      <c r="I487" s="220"/>
      <c r="J487" s="220"/>
      <c r="K487" s="220"/>
      <c r="L487" s="220"/>
      <c r="M487" s="220"/>
      <c r="N487" s="219"/>
      <c r="O487" s="219"/>
      <c r="P487" s="219"/>
      <c r="Q487" s="219"/>
      <c r="R487" s="220"/>
      <c r="S487" s="220"/>
      <c r="T487" s="220"/>
      <c r="U487" s="220"/>
      <c r="V487" s="220"/>
      <c r="W487" s="220"/>
      <c r="X487" s="220"/>
      <c r="Y487" s="220"/>
      <c r="Z487" s="210"/>
      <c r="AA487" s="210"/>
      <c r="AB487" s="210"/>
      <c r="AC487" s="210"/>
      <c r="AD487" s="210"/>
      <c r="AE487" s="210"/>
      <c r="AF487" s="210"/>
      <c r="AG487" s="210" t="s">
        <v>249</v>
      </c>
      <c r="AH487" s="210"/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x14ac:dyDescent="0.25">
      <c r="A488" s="222" t="s">
        <v>155</v>
      </c>
      <c r="B488" s="223" t="s">
        <v>110</v>
      </c>
      <c r="C488" s="246" t="s">
        <v>111</v>
      </c>
      <c r="D488" s="224"/>
      <c r="E488" s="225"/>
      <c r="F488" s="226"/>
      <c r="G488" s="226">
        <f>SUMIF(AG489:AG510,"&lt;&gt;NOR",G489:G510)</f>
        <v>0</v>
      </c>
      <c r="H488" s="226"/>
      <c r="I488" s="226">
        <f>SUM(I489:I510)</f>
        <v>0</v>
      </c>
      <c r="J488" s="226"/>
      <c r="K488" s="226">
        <f>SUM(K489:K510)</f>
        <v>0</v>
      </c>
      <c r="L488" s="226"/>
      <c r="M488" s="226">
        <f>SUM(M489:M510)</f>
        <v>0</v>
      </c>
      <c r="N488" s="225"/>
      <c r="O488" s="225">
        <f>SUM(O489:O510)</f>
        <v>1.54</v>
      </c>
      <c r="P488" s="225"/>
      <c r="Q488" s="225">
        <f>SUM(Q489:Q510)</f>
        <v>0</v>
      </c>
      <c r="R488" s="226"/>
      <c r="S488" s="226"/>
      <c r="T488" s="227"/>
      <c r="U488" s="221"/>
      <c r="V488" s="221">
        <f>SUM(V489:V510)</f>
        <v>207.72000000000003</v>
      </c>
      <c r="W488" s="221"/>
      <c r="X488" s="221"/>
      <c r="Y488" s="221"/>
      <c r="AG488" t="s">
        <v>156</v>
      </c>
    </row>
    <row r="489" spans="1:60" ht="20.399999999999999" outlineLevel="1" x14ac:dyDescent="0.25">
      <c r="A489" s="229">
        <v>102</v>
      </c>
      <c r="B489" s="230" t="s">
        <v>708</v>
      </c>
      <c r="C489" s="247" t="s">
        <v>709</v>
      </c>
      <c r="D489" s="231" t="s">
        <v>275</v>
      </c>
      <c r="E489" s="232">
        <v>181.47646</v>
      </c>
      <c r="F489" s="233"/>
      <c r="G489" s="234">
        <f>ROUND(E489*F489,2)</f>
        <v>0</v>
      </c>
      <c r="H489" s="233"/>
      <c r="I489" s="234">
        <f>ROUND(E489*H489,2)</f>
        <v>0</v>
      </c>
      <c r="J489" s="233"/>
      <c r="K489" s="234">
        <f>ROUND(E489*J489,2)</f>
        <v>0</v>
      </c>
      <c r="L489" s="234">
        <v>21</v>
      </c>
      <c r="M489" s="234">
        <f>G489*(1+L489/100)</f>
        <v>0</v>
      </c>
      <c r="N489" s="232">
        <v>4.1999999999999997E-3</v>
      </c>
      <c r="O489" s="232">
        <f>ROUND(E489*N489,2)</f>
        <v>0.76</v>
      </c>
      <c r="P489" s="232">
        <v>0</v>
      </c>
      <c r="Q489" s="232">
        <f>ROUND(E489*P489,2)</f>
        <v>0</v>
      </c>
      <c r="R489" s="234" t="s">
        <v>239</v>
      </c>
      <c r="S489" s="234" t="s">
        <v>160</v>
      </c>
      <c r="T489" s="235" t="s">
        <v>160</v>
      </c>
      <c r="U489" s="220">
        <v>0</v>
      </c>
      <c r="V489" s="220">
        <f>ROUND(E489*U489,2)</f>
        <v>0</v>
      </c>
      <c r="W489" s="220"/>
      <c r="X489" s="220" t="s">
        <v>240</v>
      </c>
      <c r="Y489" s="220" t="s">
        <v>163</v>
      </c>
      <c r="Z489" s="210"/>
      <c r="AA489" s="210"/>
      <c r="AB489" s="210"/>
      <c r="AC489" s="210"/>
      <c r="AD489" s="210"/>
      <c r="AE489" s="210"/>
      <c r="AF489" s="210"/>
      <c r="AG489" s="210" t="s">
        <v>241</v>
      </c>
      <c r="AH489" s="210"/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outlineLevel="2" x14ac:dyDescent="0.25">
      <c r="A490" s="217"/>
      <c r="B490" s="218"/>
      <c r="C490" s="263" t="s">
        <v>444</v>
      </c>
      <c r="D490" s="256"/>
      <c r="E490" s="257"/>
      <c r="F490" s="220"/>
      <c r="G490" s="220"/>
      <c r="H490" s="220"/>
      <c r="I490" s="220"/>
      <c r="J490" s="220"/>
      <c r="K490" s="220"/>
      <c r="L490" s="220"/>
      <c r="M490" s="220"/>
      <c r="N490" s="219"/>
      <c r="O490" s="219"/>
      <c r="P490" s="219"/>
      <c r="Q490" s="219"/>
      <c r="R490" s="220"/>
      <c r="S490" s="220"/>
      <c r="T490" s="220"/>
      <c r="U490" s="220"/>
      <c r="V490" s="220"/>
      <c r="W490" s="220"/>
      <c r="X490" s="220"/>
      <c r="Y490" s="220"/>
      <c r="Z490" s="210"/>
      <c r="AA490" s="210"/>
      <c r="AB490" s="210"/>
      <c r="AC490" s="210"/>
      <c r="AD490" s="210"/>
      <c r="AE490" s="210"/>
      <c r="AF490" s="210"/>
      <c r="AG490" s="210" t="s">
        <v>243</v>
      </c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3" x14ac:dyDescent="0.25">
      <c r="A491" s="217"/>
      <c r="B491" s="218"/>
      <c r="C491" s="264" t="s">
        <v>662</v>
      </c>
      <c r="D491" s="256"/>
      <c r="E491" s="257">
        <v>14.7</v>
      </c>
      <c r="F491" s="220"/>
      <c r="G491" s="220"/>
      <c r="H491" s="220"/>
      <c r="I491" s="220"/>
      <c r="J491" s="220"/>
      <c r="K491" s="220"/>
      <c r="L491" s="220"/>
      <c r="M491" s="220"/>
      <c r="N491" s="219"/>
      <c r="O491" s="219"/>
      <c r="P491" s="219"/>
      <c r="Q491" s="219"/>
      <c r="R491" s="220"/>
      <c r="S491" s="220"/>
      <c r="T491" s="220"/>
      <c r="U491" s="220"/>
      <c r="V491" s="220"/>
      <c r="W491" s="220"/>
      <c r="X491" s="220"/>
      <c r="Y491" s="220"/>
      <c r="Z491" s="210"/>
      <c r="AA491" s="210"/>
      <c r="AB491" s="210"/>
      <c r="AC491" s="210"/>
      <c r="AD491" s="210"/>
      <c r="AE491" s="210"/>
      <c r="AF491" s="210"/>
      <c r="AG491" s="210" t="s">
        <v>243</v>
      </c>
      <c r="AH491" s="210">
        <v>2</v>
      </c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3" x14ac:dyDescent="0.25">
      <c r="A492" s="217"/>
      <c r="B492" s="218"/>
      <c r="C492" s="264" t="s">
        <v>663</v>
      </c>
      <c r="D492" s="256"/>
      <c r="E492" s="257">
        <v>127.26</v>
      </c>
      <c r="F492" s="220"/>
      <c r="G492" s="220"/>
      <c r="H492" s="220"/>
      <c r="I492" s="220"/>
      <c r="J492" s="220"/>
      <c r="K492" s="220"/>
      <c r="L492" s="220"/>
      <c r="M492" s="220"/>
      <c r="N492" s="219"/>
      <c r="O492" s="219"/>
      <c r="P492" s="219"/>
      <c r="Q492" s="219"/>
      <c r="R492" s="220"/>
      <c r="S492" s="220"/>
      <c r="T492" s="220"/>
      <c r="U492" s="220"/>
      <c r="V492" s="220"/>
      <c r="W492" s="220"/>
      <c r="X492" s="220"/>
      <c r="Y492" s="220"/>
      <c r="Z492" s="210"/>
      <c r="AA492" s="210"/>
      <c r="AB492" s="210"/>
      <c r="AC492" s="210"/>
      <c r="AD492" s="210"/>
      <c r="AE492" s="210"/>
      <c r="AF492" s="210"/>
      <c r="AG492" s="210" t="s">
        <v>243</v>
      </c>
      <c r="AH492" s="210">
        <v>2</v>
      </c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outlineLevel="3" x14ac:dyDescent="0.25">
      <c r="A493" s="217"/>
      <c r="B493" s="218"/>
      <c r="C493" s="264" t="s">
        <v>710</v>
      </c>
      <c r="D493" s="256"/>
      <c r="E493" s="257">
        <v>20.22</v>
      </c>
      <c r="F493" s="220"/>
      <c r="G493" s="220"/>
      <c r="H493" s="220"/>
      <c r="I493" s="220"/>
      <c r="J493" s="220"/>
      <c r="K493" s="220"/>
      <c r="L493" s="220"/>
      <c r="M493" s="220"/>
      <c r="N493" s="219"/>
      <c r="O493" s="219"/>
      <c r="P493" s="219"/>
      <c r="Q493" s="219"/>
      <c r="R493" s="220"/>
      <c r="S493" s="220"/>
      <c r="T493" s="220"/>
      <c r="U493" s="220"/>
      <c r="V493" s="220"/>
      <c r="W493" s="220"/>
      <c r="X493" s="220"/>
      <c r="Y493" s="220"/>
      <c r="Z493" s="210"/>
      <c r="AA493" s="210"/>
      <c r="AB493" s="210"/>
      <c r="AC493" s="210"/>
      <c r="AD493" s="210"/>
      <c r="AE493" s="210"/>
      <c r="AF493" s="210"/>
      <c r="AG493" s="210" t="s">
        <v>243</v>
      </c>
      <c r="AH493" s="210">
        <v>2</v>
      </c>
      <c r="AI493" s="210"/>
      <c r="AJ493" s="210"/>
      <c r="AK493" s="210"/>
      <c r="AL493" s="210"/>
      <c r="AM493" s="210"/>
      <c r="AN493" s="210"/>
      <c r="AO493" s="210"/>
      <c r="AP493" s="210"/>
      <c r="AQ493" s="210"/>
      <c r="AR493" s="210"/>
      <c r="AS493" s="210"/>
      <c r="AT493" s="210"/>
      <c r="AU493" s="210"/>
      <c r="AV493" s="210"/>
      <c r="AW493" s="210"/>
      <c r="AX493" s="210"/>
      <c r="AY493" s="210"/>
      <c r="AZ493" s="210"/>
      <c r="BA493" s="210"/>
      <c r="BB493" s="210"/>
      <c r="BC493" s="210"/>
      <c r="BD493" s="210"/>
      <c r="BE493" s="210"/>
      <c r="BF493" s="210"/>
      <c r="BG493" s="210"/>
      <c r="BH493" s="210"/>
    </row>
    <row r="494" spans="1:60" outlineLevel="3" x14ac:dyDescent="0.25">
      <c r="A494" s="217"/>
      <c r="B494" s="218"/>
      <c r="C494" s="264" t="s">
        <v>711</v>
      </c>
      <c r="D494" s="256"/>
      <c r="E494" s="257">
        <v>10.66</v>
      </c>
      <c r="F494" s="220"/>
      <c r="G494" s="220"/>
      <c r="H494" s="220"/>
      <c r="I494" s="220"/>
      <c r="J494" s="220"/>
      <c r="K494" s="220"/>
      <c r="L494" s="220"/>
      <c r="M494" s="220"/>
      <c r="N494" s="219"/>
      <c r="O494" s="219"/>
      <c r="P494" s="219"/>
      <c r="Q494" s="219"/>
      <c r="R494" s="220"/>
      <c r="S494" s="220"/>
      <c r="T494" s="220"/>
      <c r="U494" s="220"/>
      <c r="V494" s="220"/>
      <c r="W494" s="220"/>
      <c r="X494" s="220"/>
      <c r="Y494" s="220"/>
      <c r="Z494" s="210"/>
      <c r="AA494" s="210"/>
      <c r="AB494" s="210"/>
      <c r="AC494" s="210"/>
      <c r="AD494" s="210"/>
      <c r="AE494" s="210"/>
      <c r="AF494" s="210"/>
      <c r="AG494" s="210" t="s">
        <v>243</v>
      </c>
      <c r="AH494" s="210">
        <v>2</v>
      </c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3" x14ac:dyDescent="0.25">
      <c r="A495" s="217"/>
      <c r="B495" s="218"/>
      <c r="C495" s="265" t="s">
        <v>449</v>
      </c>
      <c r="D495" s="258"/>
      <c r="E495" s="259"/>
      <c r="F495" s="220"/>
      <c r="G495" s="220"/>
      <c r="H495" s="220"/>
      <c r="I495" s="220"/>
      <c r="J495" s="220"/>
      <c r="K495" s="220"/>
      <c r="L495" s="220"/>
      <c r="M495" s="220"/>
      <c r="N495" s="219"/>
      <c r="O495" s="219"/>
      <c r="P495" s="219"/>
      <c r="Q495" s="219"/>
      <c r="R495" s="220"/>
      <c r="S495" s="220"/>
      <c r="T495" s="220"/>
      <c r="U495" s="220"/>
      <c r="V495" s="220"/>
      <c r="W495" s="220"/>
      <c r="X495" s="220"/>
      <c r="Y495" s="220"/>
      <c r="Z495" s="210"/>
      <c r="AA495" s="210"/>
      <c r="AB495" s="210"/>
      <c r="AC495" s="210"/>
      <c r="AD495" s="210"/>
      <c r="AE495" s="210"/>
      <c r="AF495" s="210"/>
      <c r="AG495" s="210" t="s">
        <v>243</v>
      </c>
      <c r="AH495" s="210">
        <v>3</v>
      </c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3" x14ac:dyDescent="0.25">
      <c r="A496" s="217"/>
      <c r="B496" s="218"/>
      <c r="C496" s="263" t="s">
        <v>450</v>
      </c>
      <c r="D496" s="256"/>
      <c r="E496" s="257"/>
      <c r="F496" s="220"/>
      <c r="G496" s="220"/>
      <c r="H496" s="220"/>
      <c r="I496" s="220"/>
      <c r="J496" s="220"/>
      <c r="K496" s="220"/>
      <c r="L496" s="220"/>
      <c r="M496" s="220"/>
      <c r="N496" s="219"/>
      <c r="O496" s="219"/>
      <c r="P496" s="219"/>
      <c r="Q496" s="219"/>
      <c r="R496" s="220"/>
      <c r="S496" s="220"/>
      <c r="T496" s="220"/>
      <c r="U496" s="220"/>
      <c r="V496" s="220"/>
      <c r="W496" s="220"/>
      <c r="X496" s="220"/>
      <c r="Y496" s="220"/>
      <c r="Z496" s="210"/>
      <c r="AA496" s="210"/>
      <c r="AB496" s="210"/>
      <c r="AC496" s="210"/>
      <c r="AD496" s="210"/>
      <c r="AE496" s="210"/>
      <c r="AF496" s="210"/>
      <c r="AG496" s="210" t="s">
        <v>243</v>
      </c>
      <c r="AH496" s="210"/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outlineLevel="3" x14ac:dyDescent="0.25">
      <c r="A497" s="217"/>
      <c r="B497" s="218"/>
      <c r="C497" s="261" t="s">
        <v>712</v>
      </c>
      <c r="D497" s="254"/>
      <c r="E497" s="255">
        <v>181.48</v>
      </c>
      <c r="F497" s="220"/>
      <c r="G497" s="220"/>
      <c r="H497" s="220"/>
      <c r="I497" s="220"/>
      <c r="J497" s="220"/>
      <c r="K497" s="220"/>
      <c r="L497" s="220"/>
      <c r="M497" s="220"/>
      <c r="N497" s="219"/>
      <c r="O497" s="219"/>
      <c r="P497" s="219"/>
      <c r="Q497" s="219"/>
      <c r="R497" s="220"/>
      <c r="S497" s="220"/>
      <c r="T497" s="220"/>
      <c r="U497" s="220"/>
      <c r="V497" s="220"/>
      <c r="W497" s="220"/>
      <c r="X497" s="220"/>
      <c r="Y497" s="220"/>
      <c r="Z497" s="210"/>
      <c r="AA497" s="210"/>
      <c r="AB497" s="210"/>
      <c r="AC497" s="210"/>
      <c r="AD497" s="210"/>
      <c r="AE497" s="210"/>
      <c r="AF497" s="210"/>
      <c r="AG497" s="210" t="s">
        <v>243</v>
      </c>
      <c r="AH497" s="210">
        <v>0</v>
      </c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ht="30.6" outlineLevel="1" x14ac:dyDescent="0.25">
      <c r="A498" s="229">
        <v>103</v>
      </c>
      <c r="B498" s="230" t="s">
        <v>713</v>
      </c>
      <c r="C498" s="247" t="s">
        <v>714</v>
      </c>
      <c r="D498" s="231" t="s">
        <v>275</v>
      </c>
      <c r="E498" s="232">
        <v>4.4033499999999997</v>
      </c>
      <c r="F498" s="233"/>
      <c r="G498" s="234">
        <f>ROUND(E498*F498,2)</f>
        <v>0</v>
      </c>
      <c r="H498" s="233"/>
      <c r="I498" s="234">
        <f>ROUND(E498*H498,2)</f>
        <v>0</v>
      </c>
      <c r="J498" s="233"/>
      <c r="K498" s="234">
        <f>ROUND(E498*J498,2)</f>
        <v>0</v>
      </c>
      <c r="L498" s="234">
        <v>21</v>
      </c>
      <c r="M498" s="234">
        <f>G498*(1+L498/100)</f>
        <v>0</v>
      </c>
      <c r="N498" s="232">
        <v>7.3800000000000003E-3</v>
      </c>
      <c r="O498" s="232">
        <f>ROUND(E498*N498,2)</f>
        <v>0.03</v>
      </c>
      <c r="P498" s="232">
        <v>0</v>
      </c>
      <c r="Q498" s="232">
        <f>ROUND(E498*P498,2)</f>
        <v>0</v>
      </c>
      <c r="R498" s="234" t="s">
        <v>239</v>
      </c>
      <c r="S498" s="234" t="s">
        <v>715</v>
      </c>
      <c r="T498" s="235" t="s">
        <v>716</v>
      </c>
      <c r="U498" s="220">
        <v>0</v>
      </c>
      <c r="V498" s="220">
        <f>ROUND(E498*U498,2)</f>
        <v>0</v>
      </c>
      <c r="W498" s="220"/>
      <c r="X498" s="220" t="s">
        <v>240</v>
      </c>
      <c r="Y498" s="220" t="s">
        <v>163</v>
      </c>
      <c r="Z498" s="210"/>
      <c r="AA498" s="210"/>
      <c r="AB498" s="210"/>
      <c r="AC498" s="210"/>
      <c r="AD498" s="210"/>
      <c r="AE498" s="210"/>
      <c r="AF498" s="210"/>
      <c r="AG498" s="210" t="s">
        <v>241</v>
      </c>
      <c r="AH498" s="210"/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2" x14ac:dyDescent="0.25">
      <c r="A499" s="217"/>
      <c r="B499" s="218"/>
      <c r="C499" s="261" t="s">
        <v>687</v>
      </c>
      <c r="D499" s="254"/>
      <c r="E499" s="255">
        <v>3.61</v>
      </c>
      <c r="F499" s="220"/>
      <c r="G499" s="220"/>
      <c r="H499" s="220"/>
      <c r="I499" s="220"/>
      <c r="J499" s="220"/>
      <c r="K499" s="220"/>
      <c r="L499" s="220"/>
      <c r="M499" s="220"/>
      <c r="N499" s="219"/>
      <c r="O499" s="219"/>
      <c r="P499" s="219"/>
      <c r="Q499" s="219"/>
      <c r="R499" s="220"/>
      <c r="S499" s="220"/>
      <c r="T499" s="220"/>
      <c r="U499" s="220"/>
      <c r="V499" s="220"/>
      <c r="W499" s="220"/>
      <c r="X499" s="220"/>
      <c r="Y499" s="220"/>
      <c r="Z499" s="210"/>
      <c r="AA499" s="210"/>
      <c r="AB499" s="210"/>
      <c r="AC499" s="210"/>
      <c r="AD499" s="210"/>
      <c r="AE499" s="210"/>
      <c r="AF499" s="210"/>
      <c r="AG499" s="210" t="s">
        <v>243</v>
      </c>
      <c r="AH499" s="210">
        <v>0</v>
      </c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3" x14ac:dyDescent="0.25">
      <c r="A500" s="217"/>
      <c r="B500" s="218"/>
      <c r="C500" s="261" t="s">
        <v>717</v>
      </c>
      <c r="D500" s="254"/>
      <c r="E500" s="255">
        <v>0.8</v>
      </c>
      <c r="F500" s="220"/>
      <c r="G500" s="220"/>
      <c r="H500" s="220"/>
      <c r="I500" s="220"/>
      <c r="J500" s="220"/>
      <c r="K500" s="220"/>
      <c r="L500" s="220"/>
      <c r="M500" s="220"/>
      <c r="N500" s="219"/>
      <c r="O500" s="219"/>
      <c r="P500" s="219"/>
      <c r="Q500" s="219"/>
      <c r="R500" s="220"/>
      <c r="S500" s="220"/>
      <c r="T500" s="220"/>
      <c r="U500" s="220"/>
      <c r="V500" s="220"/>
      <c r="W500" s="220"/>
      <c r="X500" s="220"/>
      <c r="Y500" s="220"/>
      <c r="Z500" s="210"/>
      <c r="AA500" s="210"/>
      <c r="AB500" s="210"/>
      <c r="AC500" s="210"/>
      <c r="AD500" s="210"/>
      <c r="AE500" s="210"/>
      <c r="AF500" s="210"/>
      <c r="AG500" s="210" t="s">
        <v>243</v>
      </c>
      <c r="AH500" s="210">
        <v>0</v>
      </c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ht="30.6" outlineLevel="1" x14ac:dyDescent="0.25">
      <c r="A501" s="229">
        <v>104</v>
      </c>
      <c r="B501" s="230" t="s">
        <v>718</v>
      </c>
      <c r="C501" s="247" t="s">
        <v>719</v>
      </c>
      <c r="D501" s="231" t="s">
        <v>275</v>
      </c>
      <c r="E501" s="232">
        <v>4.0204500000000003</v>
      </c>
      <c r="F501" s="233"/>
      <c r="G501" s="234">
        <f>ROUND(E501*F501,2)</f>
        <v>0</v>
      </c>
      <c r="H501" s="233"/>
      <c r="I501" s="234">
        <f>ROUND(E501*H501,2)</f>
        <v>0</v>
      </c>
      <c r="J501" s="233"/>
      <c r="K501" s="234">
        <f>ROUND(E501*J501,2)</f>
        <v>0</v>
      </c>
      <c r="L501" s="234">
        <v>21</v>
      </c>
      <c r="M501" s="234">
        <f>G501*(1+L501/100)</f>
        <v>0</v>
      </c>
      <c r="N501" s="232">
        <v>5.5700000000000003E-3</v>
      </c>
      <c r="O501" s="232">
        <f>ROUND(E501*N501,2)</f>
        <v>0.02</v>
      </c>
      <c r="P501" s="232">
        <v>0</v>
      </c>
      <c r="Q501" s="232">
        <f>ROUND(E501*P501,2)</f>
        <v>0</v>
      </c>
      <c r="R501" s="234" t="s">
        <v>720</v>
      </c>
      <c r="S501" s="234" t="s">
        <v>160</v>
      </c>
      <c r="T501" s="235" t="s">
        <v>160</v>
      </c>
      <c r="U501" s="220">
        <v>0.65920000000000001</v>
      </c>
      <c r="V501" s="220">
        <f>ROUND(E501*U501,2)</f>
        <v>2.65</v>
      </c>
      <c r="W501" s="220"/>
      <c r="X501" s="220" t="s">
        <v>194</v>
      </c>
      <c r="Y501" s="220" t="s">
        <v>163</v>
      </c>
      <c r="Z501" s="210"/>
      <c r="AA501" s="210"/>
      <c r="AB501" s="210"/>
      <c r="AC501" s="210"/>
      <c r="AD501" s="210"/>
      <c r="AE501" s="210"/>
      <c r="AF501" s="210"/>
      <c r="AG501" s="210" t="s">
        <v>670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2" x14ac:dyDescent="0.25">
      <c r="A502" s="217"/>
      <c r="B502" s="218"/>
      <c r="C502" s="261" t="s">
        <v>700</v>
      </c>
      <c r="D502" s="254"/>
      <c r="E502" s="255">
        <v>3.29</v>
      </c>
      <c r="F502" s="220"/>
      <c r="G502" s="220"/>
      <c r="H502" s="220"/>
      <c r="I502" s="220"/>
      <c r="J502" s="220"/>
      <c r="K502" s="220"/>
      <c r="L502" s="220"/>
      <c r="M502" s="220"/>
      <c r="N502" s="219"/>
      <c r="O502" s="219"/>
      <c r="P502" s="219"/>
      <c r="Q502" s="219"/>
      <c r="R502" s="220"/>
      <c r="S502" s="220"/>
      <c r="T502" s="220"/>
      <c r="U502" s="220"/>
      <c r="V502" s="220"/>
      <c r="W502" s="220"/>
      <c r="X502" s="220"/>
      <c r="Y502" s="220"/>
      <c r="Z502" s="210"/>
      <c r="AA502" s="210"/>
      <c r="AB502" s="210"/>
      <c r="AC502" s="210"/>
      <c r="AD502" s="210"/>
      <c r="AE502" s="210"/>
      <c r="AF502" s="210"/>
      <c r="AG502" s="210" t="s">
        <v>243</v>
      </c>
      <c r="AH502" s="210">
        <v>0</v>
      </c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3" x14ac:dyDescent="0.25">
      <c r="A503" s="217"/>
      <c r="B503" s="218"/>
      <c r="C503" s="261" t="s">
        <v>516</v>
      </c>
      <c r="D503" s="254"/>
      <c r="E503" s="255">
        <v>0.73</v>
      </c>
      <c r="F503" s="220"/>
      <c r="G503" s="220"/>
      <c r="H503" s="220"/>
      <c r="I503" s="220"/>
      <c r="J503" s="220"/>
      <c r="K503" s="220"/>
      <c r="L503" s="220"/>
      <c r="M503" s="220"/>
      <c r="N503" s="219"/>
      <c r="O503" s="219"/>
      <c r="P503" s="219"/>
      <c r="Q503" s="219"/>
      <c r="R503" s="220"/>
      <c r="S503" s="220"/>
      <c r="T503" s="220"/>
      <c r="U503" s="220"/>
      <c r="V503" s="220"/>
      <c r="W503" s="220"/>
      <c r="X503" s="220"/>
      <c r="Y503" s="220"/>
      <c r="Z503" s="210"/>
      <c r="AA503" s="210"/>
      <c r="AB503" s="210"/>
      <c r="AC503" s="210"/>
      <c r="AD503" s="210"/>
      <c r="AE503" s="210"/>
      <c r="AF503" s="210"/>
      <c r="AG503" s="210" t="s">
        <v>243</v>
      </c>
      <c r="AH503" s="210">
        <v>0</v>
      </c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ht="30.6" outlineLevel="1" x14ac:dyDescent="0.25">
      <c r="A504" s="229">
        <v>105</v>
      </c>
      <c r="B504" s="230" t="s">
        <v>721</v>
      </c>
      <c r="C504" s="247" t="s">
        <v>722</v>
      </c>
      <c r="D504" s="231" t="s">
        <v>275</v>
      </c>
      <c r="E504" s="232">
        <v>172.83473000000001</v>
      </c>
      <c r="F504" s="233"/>
      <c r="G504" s="234">
        <f>ROUND(E504*F504,2)</f>
        <v>0</v>
      </c>
      <c r="H504" s="233"/>
      <c r="I504" s="234">
        <f>ROUND(E504*H504,2)</f>
        <v>0</v>
      </c>
      <c r="J504" s="233"/>
      <c r="K504" s="234">
        <f>ROUND(E504*J504,2)</f>
        <v>0</v>
      </c>
      <c r="L504" s="234">
        <v>21</v>
      </c>
      <c r="M504" s="234">
        <f>G504*(1+L504/100)</f>
        <v>0</v>
      </c>
      <c r="N504" s="232">
        <v>4.1999999999999997E-3</v>
      </c>
      <c r="O504" s="232">
        <f>ROUND(E504*N504,2)</f>
        <v>0.73</v>
      </c>
      <c r="P504" s="232">
        <v>0</v>
      </c>
      <c r="Q504" s="232">
        <f>ROUND(E504*P504,2)</f>
        <v>0</v>
      </c>
      <c r="R504" s="234" t="s">
        <v>720</v>
      </c>
      <c r="S504" s="234" t="s">
        <v>160</v>
      </c>
      <c r="T504" s="235" t="s">
        <v>160</v>
      </c>
      <c r="U504" s="220">
        <v>1.1701299999999999</v>
      </c>
      <c r="V504" s="220">
        <f>ROUND(E504*U504,2)</f>
        <v>202.24</v>
      </c>
      <c r="W504" s="220"/>
      <c r="X504" s="220" t="s">
        <v>194</v>
      </c>
      <c r="Y504" s="220" t="s">
        <v>163</v>
      </c>
      <c r="Z504" s="210"/>
      <c r="AA504" s="210"/>
      <c r="AB504" s="210"/>
      <c r="AC504" s="210"/>
      <c r="AD504" s="210"/>
      <c r="AE504" s="210"/>
      <c r="AF504" s="210"/>
      <c r="AG504" s="210" t="s">
        <v>670</v>
      </c>
      <c r="AH504" s="210"/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outlineLevel="2" x14ac:dyDescent="0.25">
      <c r="A505" s="217"/>
      <c r="B505" s="218"/>
      <c r="C505" s="261" t="s">
        <v>519</v>
      </c>
      <c r="D505" s="254"/>
      <c r="E505" s="255">
        <v>14.7</v>
      </c>
      <c r="F505" s="220"/>
      <c r="G505" s="220"/>
      <c r="H505" s="220"/>
      <c r="I505" s="220"/>
      <c r="J505" s="220"/>
      <c r="K505" s="220"/>
      <c r="L505" s="220"/>
      <c r="M505" s="220"/>
      <c r="N505" s="219"/>
      <c r="O505" s="219"/>
      <c r="P505" s="219"/>
      <c r="Q505" s="219"/>
      <c r="R505" s="220"/>
      <c r="S505" s="220"/>
      <c r="T505" s="220"/>
      <c r="U505" s="220"/>
      <c r="V505" s="220"/>
      <c r="W505" s="220"/>
      <c r="X505" s="220"/>
      <c r="Y505" s="220"/>
      <c r="Z505" s="210"/>
      <c r="AA505" s="210"/>
      <c r="AB505" s="210"/>
      <c r="AC505" s="210"/>
      <c r="AD505" s="210"/>
      <c r="AE505" s="210"/>
      <c r="AF505" s="210"/>
      <c r="AG505" s="210" t="s">
        <v>243</v>
      </c>
      <c r="AH505" s="210">
        <v>0</v>
      </c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outlineLevel="3" x14ac:dyDescent="0.25">
      <c r="A506" s="217"/>
      <c r="B506" s="218"/>
      <c r="C506" s="261" t="s">
        <v>584</v>
      </c>
      <c r="D506" s="254"/>
      <c r="E506" s="255">
        <v>127.26</v>
      </c>
      <c r="F506" s="220"/>
      <c r="G506" s="220"/>
      <c r="H506" s="220"/>
      <c r="I506" s="220"/>
      <c r="J506" s="220"/>
      <c r="K506" s="220"/>
      <c r="L506" s="220"/>
      <c r="M506" s="220"/>
      <c r="N506" s="219"/>
      <c r="O506" s="219"/>
      <c r="P506" s="219"/>
      <c r="Q506" s="219"/>
      <c r="R506" s="220"/>
      <c r="S506" s="220"/>
      <c r="T506" s="220"/>
      <c r="U506" s="220"/>
      <c r="V506" s="220"/>
      <c r="W506" s="220"/>
      <c r="X506" s="220"/>
      <c r="Y506" s="220"/>
      <c r="Z506" s="210"/>
      <c r="AA506" s="210"/>
      <c r="AB506" s="210"/>
      <c r="AC506" s="210"/>
      <c r="AD506" s="210"/>
      <c r="AE506" s="210"/>
      <c r="AF506" s="210"/>
      <c r="AG506" s="210" t="s">
        <v>243</v>
      </c>
      <c r="AH506" s="210">
        <v>0</v>
      </c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outlineLevel="3" x14ac:dyDescent="0.25">
      <c r="A507" s="217"/>
      <c r="B507" s="218"/>
      <c r="C507" s="261" t="s">
        <v>520</v>
      </c>
      <c r="D507" s="254"/>
      <c r="E507" s="255">
        <v>20.22</v>
      </c>
      <c r="F507" s="220"/>
      <c r="G507" s="220"/>
      <c r="H507" s="220"/>
      <c r="I507" s="220"/>
      <c r="J507" s="220"/>
      <c r="K507" s="220"/>
      <c r="L507" s="220"/>
      <c r="M507" s="220"/>
      <c r="N507" s="219"/>
      <c r="O507" s="219"/>
      <c r="P507" s="219"/>
      <c r="Q507" s="219"/>
      <c r="R507" s="220"/>
      <c r="S507" s="220"/>
      <c r="T507" s="220"/>
      <c r="U507" s="220"/>
      <c r="V507" s="220"/>
      <c r="W507" s="220"/>
      <c r="X507" s="220"/>
      <c r="Y507" s="220"/>
      <c r="Z507" s="210"/>
      <c r="AA507" s="210"/>
      <c r="AB507" s="210"/>
      <c r="AC507" s="210"/>
      <c r="AD507" s="210"/>
      <c r="AE507" s="210"/>
      <c r="AF507" s="210"/>
      <c r="AG507" s="210" t="s">
        <v>243</v>
      </c>
      <c r="AH507" s="210">
        <v>0</v>
      </c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outlineLevel="3" x14ac:dyDescent="0.25">
      <c r="A508" s="217"/>
      <c r="B508" s="218"/>
      <c r="C508" s="261" t="s">
        <v>523</v>
      </c>
      <c r="D508" s="254"/>
      <c r="E508" s="255">
        <v>10.66</v>
      </c>
      <c r="F508" s="220"/>
      <c r="G508" s="220"/>
      <c r="H508" s="220"/>
      <c r="I508" s="220"/>
      <c r="J508" s="220"/>
      <c r="K508" s="220"/>
      <c r="L508" s="220"/>
      <c r="M508" s="220"/>
      <c r="N508" s="219"/>
      <c r="O508" s="219"/>
      <c r="P508" s="219"/>
      <c r="Q508" s="219"/>
      <c r="R508" s="220"/>
      <c r="S508" s="220"/>
      <c r="T508" s="220"/>
      <c r="U508" s="220"/>
      <c r="V508" s="220"/>
      <c r="W508" s="220"/>
      <c r="X508" s="220"/>
      <c r="Y508" s="220"/>
      <c r="Z508" s="210"/>
      <c r="AA508" s="210"/>
      <c r="AB508" s="210"/>
      <c r="AC508" s="210"/>
      <c r="AD508" s="210"/>
      <c r="AE508" s="210"/>
      <c r="AF508" s="210"/>
      <c r="AG508" s="210" t="s">
        <v>243</v>
      </c>
      <c r="AH508" s="210">
        <v>0</v>
      </c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5">
      <c r="A509" s="229">
        <v>106</v>
      </c>
      <c r="B509" s="230" t="s">
        <v>723</v>
      </c>
      <c r="C509" s="247" t="s">
        <v>724</v>
      </c>
      <c r="D509" s="231" t="s">
        <v>288</v>
      </c>
      <c r="E509" s="232">
        <v>1.5429999999999999</v>
      </c>
      <c r="F509" s="233"/>
      <c r="G509" s="234">
        <f>ROUND(E509*F509,2)</f>
        <v>0</v>
      </c>
      <c r="H509" s="233"/>
      <c r="I509" s="234">
        <f>ROUND(E509*H509,2)</f>
        <v>0</v>
      </c>
      <c r="J509" s="233"/>
      <c r="K509" s="234">
        <f>ROUND(E509*J509,2)</f>
        <v>0</v>
      </c>
      <c r="L509" s="234">
        <v>21</v>
      </c>
      <c r="M509" s="234">
        <f>G509*(1+L509/100)</f>
        <v>0</v>
      </c>
      <c r="N509" s="232">
        <v>0</v>
      </c>
      <c r="O509" s="232">
        <f>ROUND(E509*N509,2)</f>
        <v>0</v>
      </c>
      <c r="P509" s="232">
        <v>0</v>
      </c>
      <c r="Q509" s="232">
        <f>ROUND(E509*P509,2)</f>
        <v>0</v>
      </c>
      <c r="R509" s="234" t="s">
        <v>720</v>
      </c>
      <c r="S509" s="234" t="s">
        <v>160</v>
      </c>
      <c r="T509" s="235" t="s">
        <v>160</v>
      </c>
      <c r="U509" s="220">
        <v>1.831</v>
      </c>
      <c r="V509" s="220">
        <f>ROUND(E509*U509,2)</f>
        <v>2.83</v>
      </c>
      <c r="W509" s="220"/>
      <c r="X509" s="220" t="s">
        <v>194</v>
      </c>
      <c r="Y509" s="220" t="s">
        <v>163</v>
      </c>
      <c r="Z509" s="210"/>
      <c r="AA509" s="210"/>
      <c r="AB509" s="210"/>
      <c r="AC509" s="210"/>
      <c r="AD509" s="210"/>
      <c r="AE509" s="210"/>
      <c r="AF509" s="210"/>
      <c r="AG509" s="210" t="s">
        <v>670</v>
      </c>
      <c r="AH509" s="210"/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2" x14ac:dyDescent="0.25">
      <c r="A510" s="217"/>
      <c r="B510" s="218"/>
      <c r="C510" s="262" t="s">
        <v>707</v>
      </c>
      <c r="D510" s="260"/>
      <c r="E510" s="260"/>
      <c r="F510" s="260"/>
      <c r="G510" s="260"/>
      <c r="H510" s="220"/>
      <c r="I510" s="220"/>
      <c r="J510" s="220"/>
      <c r="K510" s="220"/>
      <c r="L510" s="220"/>
      <c r="M510" s="220"/>
      <c r="N510" s="219"/>
      <c r="O510" s="219"/>
      <c r="P510" s="219"/>
      <c r="Q510" s="219"/>
      <c r="R510" s="220"/>
      <c r="S510" s="220"/>
      <c r="T510" s="220"/>
      <c r="U510" s="220"/>
      <c r="V510" s="220"/>
      <c r="W510" s="220"/>
      <c r="X510" s="220"/>
      <c r="Y510" s="220"/>
      <c r="Z510" s="210"/>
      <c r="AA510" s="210"/>
      <c r="AB510" s="210"/>
      <c r="AC510" s="210"/>
      <c r="AD510" s="210"/>
      <c r="AE510" s="210"/>
      <c r="AF510" s="210"/>
      <c r="AG510" s="210" t="s">
        <v>249</v>
      </c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x14ac:dyDescent="0.25">
      <c r="A511" s="222" t="s">
        <v>155</v>
      </c>
      <c r="B511" s="223" t="s">
        <v>112</v>
      </c>
      <c r="C511" s="246" t="s">
        <v>113</v>
      </c>
      <c r="D511" s="224"/>
      <c r="E511" s="225"/>
      <c r="F511" s="226"/>
      <c r="G511" s="226">
        <f>SUMIF(AG512:AG523,"&lt;&gt;NOR",G512:G523)</f>
        <v>0</v>
      </c>
      <c r="H511" s="226"/>
      <c r="I511" s="226">
        <f>SUM(I512:I523)</f>
        <v>0</v>
      </c>
      <c r="J511" s="226"/>
      <c r="K511" s="226">
        <f>SUM(K512:K523)</f>
        <v>0</v>
      </c>
      <c r="L511" s="226"/>
      <c r="M511" s="226">
        <f>SUM(M512:M523)</f>
        <v>0</v>
      </c>
      <c r="N511" s="225"/>
      <c r="O511" s="225">
        <f>SUM(O512:O523)</f>
        <v>0.12</v>
      </c>
      <c r="P511" s="225"/>
      <c r="Q511" s="225">
        <f>SUM(Q512:Q523)</f>
        <v>0</v>
      </c>
      <c r="R511" s="226"/>
      <c r="S511" s="226"/>
      <c r="T511" s="227"/>
      <c r="U511" s="221"/>
      <c r="V511" s="221">
        <f>SUM(V512:V523)</f>
        <v>6.47</v>
      </c>
      <c r="W511" s="221"/>
      <c r="X511" s="221"/>
      <c r="Y511" s="221"/>
      <c r="AG511" t="s">
        <v>156</v>
      </c>
    </row>
    <row r="512" spans="1:60" ht="20.399999999999999" outlineLevel="1" x14ac:dyDescent="0.25">
      <c r="A512" s="229">
        <v>107</v>
      </c>
      <c r="B512" s="230" t="s">
        <v>725</v>
      </c>
      <c r="C512" s="247" t="s">
        <v>726</v>
      </c>
      <c r="D512" s="231" t="s">
        <v>275</v>
      </c>
      <c r="E512" s="232">
        <v>4.6816000000000004</v>
      </c>
      <c r="F512" s="233"/>
      <c r="G512" s="234">
        <f>ROUND(E512*F512,2)</f>
        <v>0</v>
      </c>
      <c r="H512" s="233"/>
      <c r="I512" s="234">
        <f>ROUND(E512*H512,2)</f>
        <v>0</v>
      </c>
      <c r="J512" s="233"/>
      <c r="K512" s="234">
        <f>ROUND(E512*J512,2)</f>
        <v>0</v>
      </c>
      <c r="L512" s="234">
        <v>21</v>
      </c>
      <c r="M512" s="234">
        <f>G512*(1+L512/100)</f>
        <v>0</v>
      </c>
      <c r="N512" s="232">
        <v>1.26E-2</v>
      </c>
      <c r="O512" s="232">
        <f>ROUND(E512*N512,2)</f>
        <v>0.06</v>
      </c>
      <c r="P512" s="232">
        <v>0</v>
      </c>
      <c r="Q512" s="232">
        <f>ROUND(E512*P512,2)</f>
        <v>0</v>
      </c>
      <c r="R512" s="234" t="s">
        <v>239</v>
      </c>
      <c r="S512" s="234" t="s">
        <v>160</v>
      </c>
      <c r="T512" s="235" t="s">
        <v>160</v>
      </c>
      <c r="U512" s="220">
        <v>0</v>
      </c>
      <c r="V512" s="220">
        <f>ROUND(E512*U512,2)</f>
        <v>0</v>
      </c>
      <c r="W512" s="220"/>
      <c r="X512" s="220" t="s">
        <v>240</v>
      </c>
      <c r="Y512" s="220" t="s">
        <v>163</v>
      </c>
      <c r="Z512" s="210"/>
      <c r="AA512" s="210"/>
      <c r="AB512" s="210"/>
      <c r="AC512" s="210"/>
      <c r="AD512" s="210"/>
      <c r="AE512" s="210"/>
      <c r="AF512" s="210"/>
      <c r="AG512" s="210" t="s">
        <v>241</v>
      </c>
      <c r="AH512" s="210"/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outlineLevel="2" x14ac:dyDescent="0.25">
      <c r="A513" s="217"/>
      <c r="B513" s="218"/>
      <c r="C513" s="261" t="s">
        <v>727</v>
      </c>
      <c r="D513" s="254"/>
      <c r="E513" s="255">
        <v>4.68</v>
      </c>
      <c r="F513" s="220"/>
      <c r="G513" s="220"/>
      <c r="H513" s="220"/>
      <c r="I513" s="220"/>
      <c r="J513" s="220"/>
      <c r="K513" s="220"/>
      <c r="L513" s="220"/>
      <c r="M513" s="220"/>
      <c r="N513" s="219"/>
      <c r="O513" s="219"/>
      <c r="P513" s="219"/>
      <c r="Q513" s="219"/>
      <c r="R513" s="220"/>
      <c r="S513" s="220"/>
      <c r="T513" s="220"/>
      <c r="U513" s="220"/>
      <c r="V513" s="220"/>
      <c r="W513" s="220"/>
      <c r="X513" s="220"/>
      <c r="Y513" s="220"/>
      <c r="Z513" s="210"/>
      <c r="AA513" s="210"/>
      <c r="AB513" s="210"/>
      <c r="AC513" s="210"/>
      <c r="AD513" s="210"/>
      <c r="AE513" s="210"/>
      <c r="AF513" s="210"/>
      <c r="AG513" s="210" t="s">
        <v>243</v>
      </c>
      <c r="AH513" s="210">
        <v>0</v>
      </c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ht="20.399999999999999" outlineLevel="1" x14ac:dyDescent="0.25">
      <c r="A514" s="229">
        <v>108</v>
      </c>
      <c r="B514" s="230" t="s">
        <v>728</v>
      </c>
      <c r="C514" s="247" t="s">
        <v>729</v>
      </c>
      <c r="D514" s="231" t="s">
        <v>275</v>
      </c>
      <c r="E514" s="232">
        <v>3.85</v>
      </c>
      <c r="F514" s="233"/>
      <c r="G514" s="234">
        <f>ROUND(E514*F514,2)</f>
        <v>0</v>
      </c>
      <c r="H514" s="233"/>
      <c r="I514" s="234">
        <f>ROUND(E514*H514,2)</f>
        <v>0</v>
      </c>
      <c r="J514" s="233"/>
      <c r="K514" s="234">
        <f>ROUND(E514*J514,2)</f>
        <v>0</v>
      </c>
      <c r="L514" s="234">
        <v>21</v>
      </c>
      <c r="M514" s="234">
        <f>G514*(1+L514/100)</f>
        <v>0</v>
      </c>
      <c r="N514" s="232">
        <v>1.6799999999999999E-2</v>
      </c>
      <c r="O514" s="232">
        <f>ROUND(E514*N514,2)</f>
        <v>0.06</v>
      </c>
      <c r="P514" s="232">
        <v>0</v>
      </c>
      <c r="Q514" s="232">
        <f>ROUND(E514*P514,2)</f>
        <v>0</v>
      </c>
      <c r="R514" s="234" t="s">
        <v>239</v>
      </c>
      <c r="S514" s="234" t="s">
        <v>160</v>
      </c>
      <c r="T514" s="235" t="s">
        <v>160</v>
      </c>
      <c r="U514" s="220">
        <v>0</v>
      </c>
      <c r="V514" s="220">
        <f>ROUND(E514*U514,2)</f>
        <v>0</v>
      </c>
      <c r="W514" s="220"/>
      <c r="X514" s="220" t="s">
        <v>240</v>
      </c>
      <c r="Y514" s="220" t="s">
        <v>163</v>
      </c>
      <c r="Z514" s="210"/>
      <c r="AA514" s="210"/>
      <c r="AB514" s="210"/>
      <c r="AC514" s="210"/>
      <c r="AD514" s="210"/>
      <c r="AE514" s="210"/>
      <c r="AF514" s="210"/>
      <c r="AG514" s="210" t="s">
        <v>241</v>
      </c>
      <c r="AH514" s="210"/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2" x14ac:dyDescent="0.25">
      <c r="A515" s="217"/>
      <c r="B515" s="218"/>
      <c r="C515" s="261" t="s">
        <v>730</v>
      </c>
      <c r="D515" s="254"/>
      <c r="E515" s="255">
        <v>3.85</v>
      </c>
      <c r="F515" s="220"/>
      <c r="G515" s="220"/>
      <c r="H515" s="220"/>
      <c r="I515" s="220"/>
      <c r="J515" s="220"/>
      <c r="K515" s="220"/>
      <c r="L515" s="220"/>
      <c r="M515" s="220"/>
      <c r="N515" s="219"/>
      <c r="O515" s="219"/>
      <c r="P515" s="219"/>
      <c r="Q515" s="219"/>
      <c r="R515" s="220"/>
      <c r="S515" s="220"/>
      <c r="T515" s="220"/>
      <c r="U515" s="220"/>
      <c r="V515" s="220"/>
      <c r="W515" s="220"/>
      <c r="X515" s="220"/>
      <c r="Y515" s="220"/>
      <c r="Z515" s="210"/>
      <c r="AA515" s="210"/>
      <c r="AB515" s="210"/>
      <c r="AC515" s="210"/>
      <c r="AD515" s="210"/>
      <c r="AE515" s="210"/>
      <c r="AF515" s="210"/>
      <c r="AG515" s="210" t="s">
        <v>243</v>
      </c>
      <c r="AH515" s="210">
        <v>0</v>
      </c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5">
      <c r="A516" s="229">
        <v>109</v>
      </c>
      <c r="B516" s="230" t="s">
        <v>731</v>
      </c>
      <c r="C516" s="247" t="s">
        <v>732</v>
      </c>
      <c r="D516" s="231" t="s">
        <v>275</v>
      </c>
      <c r="E516" s="232">
        <v>51</v>
      </c>
      <c r="F516" s="233"/>
      <c r="G516" s="234">
        <f>ROUND(E516*F516,2)</f>
        <v>0</v>
      </c>
      <c r="H516" s="233"/>
      <c r="I516" s="234">
        <f>ROUND(E516*H516,2)</f>
        <v>0</v>
      </c>
      <c r="J516" s="233"/>
      <c r="K516" s="234">
        <f>ROUND(E516*J516,2)</f>
        <v>0</v>
      </c>
      <c r="L516" s="234">
        <v>21</v>
      </c>
      <c r="M516" s="234">
        <f>G516*(1+L516/100)</f>
        <v>0</v>
      </c>
      <c r="N516" s="232">
        <v>2.0000000000000002E-5</v>
      </c>
      <c r="O516" s="232">
        <f>ROUND(E516*N516,2)</f>
        <v>0</v>
      </c>
      <c r="P516" s="232">
        <v>0</v>
      </c>
      <c r="Q516" s="232">
        <f>ROUND(E516*P516,2)</f>
        <v>0</v>
      </c>
      <c r="R516" s="234" t="s">
        <v>733</v>
      </c>
      <c r="S516" s="234" t="s">
        <v>160</v>
      </c>
      <c r="T516" s="235" t="s">
        <v>160</v>
      </c>
      <c r="U516" s="220">
        <v>0.08</v>
      </c>
      <c r="V516" s="220">
        <f>ROUND(E516*U516,2)</f>
        <v>4.08</v>
      </c>
      <c r="W516" s="220"/>
      <c r="X516" s="220" t="s">
        <v>194</v>
      </c>
      <c r="Y516" s="220" t="s">
        <v>163</v>
      </c>
      <c r="Z516" s="210"/>
      <c r="AA516" s="210"/>
      <c r="AB516" s="210"/>
      <c r="AC516" s="210"/>
      <c r="AD516" s="210"/>
      <c r="AE516" s="210"/>
      <c r="AF516" s="210"/>
      <c r="AG516" s="210" t="s">
        <v>670</v>
      </c>
      <c r="AH516" s="210"/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outlineLevel="2" x14ac:dyDescent="0.25">
      <c r="A517" s="217"/>
      <c r="B517" s="218"/>
      <c r="C517" s="261" t="s">
        <v>734</v>
      </c>
      <c r="D517" s="254"/>
      <c r="E517" s="255">
        <v>40.799999999999997</v>
      </c>
      <c r="F517" s="220"/>
      <c r="G517" s="220"/>
      <c r="H517" s="220"/>
      <c r="I517" s="220"/>
      <c r="J517" s="220"/>
      <c r="K517" s="220"/>
      <c r="L517" s="220"/>
      <c r="M517" s="220"/>
      <c r="N517" s="219"/>
      <c r="O517" s="219"/>
      <c r="P517" s="219"/>
      <c r="Q517" s="219"/>
      <c r="R517" s="220"/>
      <c r="S517" s="220"/>
      <c r="T517" s="220"/>
      <c r="U517" s="220"/>
      <c r="V517" s="220"/>
      <c r="W517" s="220"/>
      <c r="X517" s="220"/>
      <c r="Y517" s="220"/>
      <c r="Z517" s="210"/>
      <c r="AA517" s="210"/>
      <c r="AB517" s="210"/>
      <c r="AC517" s="210"/>
      <c r="AD517" s="210"/>
      <c r="AE517" s="210"/>
      <c r="AF517" s="210"/>
      <c r="AG517" s="210" t="s">
        <v>243</v>
      </c>
      <c r="AH517" s="210">
        <v>0</v>
      </c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3" x14ac:dyDescent="0.25">
      <c r="A518" s="217"/>
      <c r="B518" s="218"/>
      <c r="C518" s="261" t="s">
        <v>735</v>
      </c>
      <c r="D518" s="254"/>
      <c r="E518" s="255">
        <v>10.199999999999999</v>
      </c>
      <c r="F518" s="220"/>
      <c r="G518" s="220"/>
      <c r="H518" s="220"/>
      <c r="I518" s="220"/>
      <c r="J518" s="220"/>
      <c r="K518" s="220"/>
      <c r="L518" s="220"/>
      <c r="M518" s="220"/>
      <c r="N518" s="219"/>
      <c r="O518" s="219"/>
      <c r="P518" s="219"/>
      <c r="Q518" s="219"/>
      <c r="R518" s="220"/>
      <c r="S518" s="220"/>
      <c r="T518" s="220"/>
      <c r="U518" s="220"/>
      <c r="V518" s="220"/>
      <c r="W518" s="220"/>
      <c r="X518" s="220"/>
      <c r="Y518" s="220"/>
      <c r="Z518" s="210"/>
      <c r="AA518" s="210"/>
      <c r="AB518" s="210"/>
      <c r="AC518" s="210"/>
      <c r="AD518" s="210"/>
      <c r="AE518" s="210"/>
      <c r="AF518" s="210"/>
      <c r="AG518" s="210" t="s">
        <v>243</v>
      </c>
      <c r="AH518" s="210">
        <v>0</v>
      </c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outlineLevel="1" x14ac:dyDescent="0.25">
      <c r="A519" s="229">
        <v>110</v>
      </c>
      <c r="B519" s="230" t="s">
        <v>736</v>
      </c>
      <c r="C519" s="247" t="s">
        <v>737</v>
      </c>
      <c r="D519" s="231" t="s">
        <v>275</v>
      </c>
      <c r="E519" s="232">
        <v>7.7560000000000002</v>
      </c>
      <c r="F519" s="233"/>
      <c r="G519" s="234">
        <f>ROUND(E519*F519,2)</f>
        <v>0</v>
      </c>
      <c r="H519" s="233"/>
      <c r="I519" s="234">
        <f>ROUND(E519*H519,2)</f>
        <v>0</v>
      </c>
      <c r="J519" s="233"/>
      <c r="K519" s="234">
        <f>ROUND(E519*J519,2)</f>
        <v>0</v>
      </c>
      <c r="L519" s="234">
        <v>21</v>
      </c>
      <c r="M519" s="234">
        <f>G519*(1+L519/100)</f>
        <v>0</v>
      </c>
      <c r="N519" s="232">
        <v>4.0000000000000003E-5</v>
      </c>
      <c r="O519" s="232">
        <f>ROUND(E519*N519,2)</f>
        <v>0</v>
      </c>
      <c r="P519" s="232">
        <v>0</v>
      </c>
      <c r="Q519" s="232">
        <f>ROUND(E519*P519,2)</f>
        <v>0</v>
      </c>
      <c r="R519" s="234" t="s">
        <v>733</v>
      </c>
      <c r="S519" s="234" t="s">
        <v>160</v>
      </c>
      <c r="T519" s="235" t="s">
        <v>160</v>
      </c>
      <c r="U519" s="220">
        <v>0.28000000000000003</v>
      </c>
      <c r="V519" s="220">
        <f>ROUND(E519*U519,2)</f>
        <v>2.17</v>
      </c>
      <c r="W519" s="220"/>
      <c r="X519" s="220" t="s">
        <v>194</v>
      </c>
      <c r="Y519" s="220" t="s">
        <v>163</v>
      </c>
      <c r="Z519" s="210"/>
      <c r="AA519" s="210"/>
      <c r="AB519" s="210"/>
      <c r="AC519" s="210"/>
      <c r="AD519" s="210"/>
      <c r="AE519" s="210"/>
      <c r="AF519" s="210"/>
      <c r="AG519" s="210" t="s">
        <v>670</v>
      </c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outlineLevel="2" x14ac:dyDescent="0.25">
      <c r="A520" s="217"/>
      <c r="B520" s="218"/>
      <c r="C520" s="261" t="s">
        <v>738</v>
      </c>
      <c r="D520" s="254"/>
      <c r="E520" s="255">
        <v>3.5</v>
      </c>
      <c r="F520" s="220"/>
      <c r="G520" s="220"/>
      <c r="H520" s="220"/>
      <c r="I520" s="220"/>
      <c r="J520" s="220"/>
      <c r="K520" s="220"/>
      <c r="L520" s="220"/>
      <c r="M520" s="220"/>
      <c r="N520" s="219"/>
      <c r="O520" s="219"/>
      <c r="P520" s="219"/>
      <c r="Q520" s="219"/>
      <c r="R520" s="220"/>
      <c r="S520" s="220"/>
      <c r="T520" s="220"/>
      <c r="U520" s="220"/>
      <c r="V520" s="220"/>
      <c r="W520" s="220"/>
      <c r="X520" s="220"/>
      <c r="Y520" s="220"/>
      <c r="Z520" s="210"/>
      <c r="AA520" s="210"/>
      <c r="AB520" s="210"/>
      <c r="AC520" s="210"/>
      <c r="AD520" s="210"/>
      <c r="AE520" s="210"/>
      <c r="AF520" s="210"/>
      <c r="AG520" s="210" t="s">
        <v>243</v>
      </c>
      <c r="AH520" s="210">
        <v>0</v>
      </c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outlineLevel="3" x14ac:dyDescent="0.25">
      <c r="A521" s="217"/>
      <c r="B521" s="218"/>
      <c r="C521" s="261" t="s">
        <v>739</v>
      </c>
      <c r="D521" s="254"/>
      <c r="E521" s="255">
        <v>4.26</v>
      </c>
      <c r="F521" s="220"/>
      <c r="G521" s="220"/>
      <c r="H521" s="220"/>
      <c r="I521" s="220"/>
      <c r="J521" s="220"/>
      <c r="K521" s="220"/>
      <c r="L521" s="220"/>
      <c r="M521" s="220"/>
      <c r="N521" s="219"/>
      <c r="O521" s="219"/>
      <c r="P521" s="219"/>
      <c r="Q521" s="219"/>
      <c r="R521" s="220"/>
      <c r="S521" s="220"/>
      <c r="T521" s="220"/>
      <c r="U521" s="220"/>
      <c r="V521" s="220"/>
      <c r="W521" s="220"/>
      <c r="X521" s="220"/>
      <c r="Y521" s="220"/>
      <c r="Z521" s="210"/>
      <c r="AA521" s="210"/>
      <c r="AB521" s="210"/>
      <c r="AC521" s="210"/>
      <c r="AD521" s="210"/>
      <c r="AE521" s="210"/>
      <c r="AF521" s="210"/>
      <c r="AG521" s="210" t="s">
        <v>243</v>
      </c>
      <c r="AH521" s="210">
        <v>0</v>
      </c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5">
      <c r="A522" s="229">
        <v>111</v>
      </c>
      <c r="B522" s="230" t="s">
        <v>740</v>
      </c>
      <c r="C522" s="247" t="s">
        <v>741</v>
      </c>
      <c r="D522" s="231" t="s">
        <v>288</v>
      </c>
      <c r="E522" s="232">
        <v>0.12398000000000001</v>
      </c>
      <c r="F522" s="233"/>
      <c r="G522" s="234">
        <f>ROUND(E522*F522,2)</f>
        <v>0</v>
      </c>
      <c r="H522" s="233"/>
      <c r="I522" s="234">
        <f>ROUND(E522*H522,2)</f>
        <v>0</v>
      </c>
      <c r="J522" s="233"/>
      <c r="K522" s="234">
        <f>ROUND(E522*J522,2)</f>
        <v>0</v>
      </c>
      <c r="L522" s="234">
        <v>21</v>
      </c>
      <c r="M522" s="234">
        <f>G522*(1+L522/100)</f>
        <v>0</v>
      </c>
      <c r="N522" s="232">
        <v>0</v>
      </c>
      <c r="O522" s="232">
        <f>ROUND(E522*N522,2)</f>
        <v>0</v>
      </c>
      <c r="P522" s="232">
        <v>0</v>
      </c>
      <c r="Q522" s="232">
        <f>ROUND(E522*P522,2)</f>
        <v>0</v>
      </c>
      <c r="R522" s="234" t="s">
        <v>733</v>
      </c>
      <c r="S522" s="234" t="s">
        <v>160</v>
      </c>
      <c r="T522" s="235" t="s">
        <v>160</v>
      </c>
      <c r="U522" s="220">
        <v>1.7509999999999999</v>
      </c>
      <c r="V522" s="220">
        <f>ROUND(E522*U522,2)</f>
        <v>0.22</v>
      </c>
      <c r="W522" s="220"/>
      <c r="X522" s="220" t="s">
        <v>194</v>
      </c>
      <c r="Y522" s="220" t="s">
        <v>163</v>
      </c>
      <c r="Z522" s="210"/>
      <c r="AA522" s="210"/>
      <c r="AB522" s="210"/>
      <c r="AC522" s="210"/>
      <c r="AD522" s="210"/>
      <c r="AE522" s="210"/>
      <c r="AF522" s="210"/>
      <c r="AG522" s="210" t="s">
        <v>670</v>
      </c>
      <c r="AH522" s="210"/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outlineLevel="2" x14ac:dyDescent="0.25">
      <c r="A523" s="217"/>
      <c r="B523" s="218"/>
      <c r="C523" s="262" t="s">
        <v>707</v>
      </c>
      <c r="D523" s="260"/>
      <c r="E523" s="260"/>
      <c r="F523" s="260"/>
      <c r="G523" s="260"/>
      <c r="H523" s="220"/>
      <c r="I523" s="220"/>
      <c r="J523" s="220"/>
      <c r="K523" s="220"/>
      <c r="L523" s="220"/>
      <c r="M523" s="220"/>
      <c r="N523" s="219"/>
      <c r="O523" s="219"/>
      <c r="P523" s="219"/>
      <c r="Q523" s="219"/>
      <c r="R523" s="220"/>
      <c r="S523" s="220"/>
      <c r="T523" s="220"/>
      <c r="U523" s="220"/>
      <c r="V523" s="220"/>
      <c r="W523" s="220"/>
      <c r="X523" s="220"/>
      <c r="Y523" s="220"/>
      <c r="Z523" s="210"/>
      <c r="AA523" s="210"/>
      <c r="AB523" s="210"/>
      <c r="AC523" s="210"/>
      <c r="AD523" s="210"/>
      <c r="AE523" s="210"/>
      <c r="AF523" s="210"/>
      <c r="AG523" s="210" t="s">
        <v>249</v>
      </c>
      <c r="AH523" s="210"/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x14ac:dyDescent="0.25">
      <c r="A524" s="222" t="s">
        <v>155</v>
      </c>
      <c r="B524" s="223" t="s">
        <v>114</v>
      </c>
      <c r="C524" s="246" t="s">
        <v>115</v>
      </c>
      <c r="D524" s="224"/>
      <c r="E524" s="225"/>
      <c r="F524" s="226"/>
      <c r="G524" s="226">
        <f>SUMIF(AG525:AG579,"&lt;&gt;NOR",G525:G579)</f>
        <v>0</v>
      </c>
      <c r="H524" s="226"/>
      <c r="I524" s="226">
        <f>SUM(I525:I579)</f>
        <v>0</v>
      </c>
      <c r="J524" s="226"/>
      <c r="K524" s="226">
        <f>SUM(K525:K579)</f>
        <v>0</v>
      </c>
      <c r="L524" s="226"/>
      <c r="M524" s="226">
        <f>SUM(M525:M579)</f>
        <v>0</v>
      </c>
      <c r="N524" s="225"/>
      <c r="O524" s="225">
        <f>SUM(O525:O579)</f>
        <v>1</v>
      </c>
      <c r="P524" s="225"/>
      <c r="Q524" s="225">
        <f>SUM(Q525:Q579)</f>
        <v>7.0000000000000007E-2</v>
      </c>
      <c r="R524" s="226"/>
      <c r="S524" s="226"/>
      <c r="T524" s="227"/>
      <c r="U524" s="221"/>
      <c r="V524" s="221">
        <f>SUM(V525:V579)</f>
        <v>97.02</v>
      </c>
      <c r="W524" s="221"/>
      <c r="X524" s="221"/>
      <c r="Y524" s="221"/>
      <c r="AG524" t="s">
        <v>156</v>
      </c>
    </row>
    <row r="525" spans="1:60" ht="20.399999999999999" outlineLevel="1" x14ac:dyDescent="0.25">
      <c r="A525" s="229">
        <v>112</v>
      </c>
      <c r="B525" s="230" t="s">
        <v>742</v>
      </c>
      <c r="C525" s="247" t="s">
        <v>743</v>
      </c>
      <c r="D525" s="231" t="s">
        <v>275</v>
      </c>
      <c r="E525" s="232">
        <v>0.49199999999999999</v>
      </c>
      <c r="F525" s="233"/>
      <c r="G525" s="234">
        <f>ROUND(E525*F525,2)</f>
        <v>0</v>
      </c>
      <c r="H525" s="233"/>
      <c r="I525" s="234">
        <f>ROUND(E525*H525,2)</f>
        <v>0</v>
      </c>
      <c r="J525" s="233"/>
      <c r="K525" s="234">
        <f>ROUND(E525*J525,2)</f>
        <v>0</v>
      </c>
      <c r="L525" s="234">
        <v>21</v>
      </c>
      <c r="M525" s="234">
        <f>G525*(1+L525/100)</f>
        <v>0</v>
      </c>
      <c r="N525" s="232">
        <v>1.941E-2</v>
      </c>
      <c r="O525" s="232">
        <f>ROUND(E525*N525,2)</f>
        <v>0.01</v>
      </c>
      <c r="P525" s="232">
        <v>0</v>
      </c>
      <c r="Q525" s="232">
        <f>ROUND(E525*P525,2)</f>
        <v>0</v>
      </c>
      <c r="R525" s="234" t="s">
        <v>744</v>
      </c>
      <c r="S525" s="234" t="s">
        <v>160</v>
      </c>
      <c r="T525" s="235" t="s">
        <v>160</v>
      </c>
      <c r="U525" s="220">
        <v>1.5667500000000001</v>
      </c>
      <c r="V525" s="220">
        <f>ROUND(E525*U525,2)</f>
        <v>0.77</v>
      </c>
      <c r="W525" s="220"/>
      <c r="X525" s="220" t="s">
        <v>194</v>
      </c>
      <c r="Y525" s="220" t="s">
        <v>163</v>
      </c>
      <c r="Z525" s="210"/>
      <c r="AA525" s="210"/>
      <c r="AB525" s="210"/>
      <c r="AC525" s="210"/>
      <c r="AD525" s="210"/>
      <c r="AE525" s="210"/>
      <c r="AF525" s="210"/>
      <c r="AG525" s="210" t="s">
        <v>670</v>
      </c>
      <c r="AH525" s="210"/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outlineLevel="2" x14ac:dyDescent="0.25">
      <c r="A526" s="217"/>
      <c r="B526" s="218"/>
      <c r="C526" s="261" t="s">
        <v>745</v>
      </c>
      <c r="D526" s="254"/>
      <c r="E526" s="255">
        <v>0.49</v>
      </c>
      <c r="F526" s="220"/>
      <c r="G526" s="220"/>
      <c r="H526" s="220"/>
      <c r="I526" s="220"/>
      <c r="J526" s="220"/>
      <c r="K526" s="220"/>
      <c r="L526" s="220"/>
      <c r="M526" s="220"/>
      <c r="N526" s="219"/>
      <c r="O526" s="219"/>
      <c r="P526" s="219"/>
      <c r="Q526" s="219"/>
      <c r="R526" s="220"/>
      <c r="S526" s="220"/>
      <c r="T526" s="220"/>
      <c r="U526" s="220"/>
      <c r="V526" s="220"/>
      <c r="W526" s="220"/>
      <c r="X526" s="220"/>
      <c r="Y526" s="220"/>
      <c r="Z526" s="210"/>
      <c r="AA526" s="210"/>
      <c r="AB526" s="210"/>
      <c r="AC526" s="210"/>
      <c r="AD526" s="210"/>
      <c r="AE526" s="210"/>
      <c r="AF526" s="210"/>
      <c r="AG526" s="210" t="s">
        <v>243</v>
      </c>
      <c r="AH526" s="210">
        <v>0</v>
      </c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  <c r="AV526" s="210"/>
      <c r="AW526" s="210"/>
      <c r="AX526" s="210"/>
      <c r="AY526" s="210"/>
      <c r="AZ526" s="210"/>
      <c r="BA526" s="210"/>
      <c r="BB526" s="210"/>
      <c r="BC526" s="210"/>
      <c r="BD526" s="210"/>
      <c r="BE526" s="210"/>
      <c r="BF526" s="210"/>
      <c r="BG526" s="210"/>
      <c r="BH526" s="210"/>
    </row>
    <row r="527" spans="1:60" ht="20.399999999999999" outlineLevel="1" x14ac:dyDescent="0.25">
      <c r="A527" s="229">
        <v>113</v>
      </c>
      <c r="B527" s="230" t="s">
        <v>746</v>
      </c>
      <c r="C527" s="247" t="s">
        <v>747</v>
      </c>
      <c r="D527" s="231" t="s">
        <v>275</v>
      </c>
      <c r="E527" s="232">
        <v>1.56</v>
      </c>
      <c r="F527" s="233"/>
      <c r="G527" s="234">
        <f>ROUND(E527*F527,2)</f>
        <v>0</v>
      </c>
      <c r="H527" s="233"/>
      <c r="I527" s="234">
        <f>ROUND(E527*H527,2)</f>
        <v>0</v>
      </c>
      <c r="J527" s="233"/>
      <c r="K527" s="234">
        <f>ROUND(E527*J527,2)</f>
        <v>0</v>
      </c>
      <c r="L527" s="234">
        <v>21</v>
      </c>
      <c r="M527" s="234">
        <f>G527*(1+L527/100)</f>
        <v>0</v>
      </c>
      <c r="N527" s="232">
        <v>1.941E-2</v>
      </c>
      <c r="O527" s="232">
        <f>ROUND(E527*N527,2)</f>
        <v>0.03</v>
      </c>
      <c r="P527" s="232">
        <v>0</v>
      </c>
      <c r="Q527" s="232">
        <f>ROUND(E527*P527,2)</f>
        <v>0</v>
      </c>
      <c r="R527" s="234" t="s">
        <v>744</v>
      </c>
      <c r="S527" s="234" t="s">
        <v>160</v>
      </c>
      <c r="T527" s="235" t="s">
        <v>160</v>
      </c>
      <c r="U527" s="220">
        <v>1.58975</v>
      </c>
      <c r="V527" s="220">
        <f>ROUND(E527*U527,2)</f>
        <v>2.48</v>
      </c>
      <c r="W527" s="220"/>
      <c r="X527" s="220" t="s">
        <v>194</v>
      </c>
      <c r="Y527" s="220" t="s">
        <v>163</v>
      </c>
      <c r="Z527" s="210"/>
      <c r="AA527" s="210"/>
      <c r="AB527" s="210"/>
      <c r="AC527" s="210"/>
      <c r="AD527" s="210"/>
      <c r="AE527" s="210"/>
      <c r="AF527" s="210"/>
      <c r="AG527" s="210" t="s">
        <v>670</v>
      </c>
      <c r="AH527" s="210"/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outlineLevel="2" x14ac:dyDescent="0.25">
      <c r="A528" s="217"/>
      <c r="B528" s="218"/>
      <c r="C528" s="261" t="s">
        <v>748</v>
      </c>
      <c r="D528" s="254"/>
      <c r="E528" s="255">
        <v>1.56</v>
      </c>
      <c r="F528" s="220"/>
      <c r="G528" s="220"/>
      <c r="H528" s="220"/>
      <c r="I528" s="220"/>
      <c r="J528" s="220"/>
      <c r="K528" s="220"/>
      <c r="L528" s="220"/>
      <c r="M528" s="220"/>
      <c r="N528" s="219"/>
      <c r="O528" s="219"/>
      <c r="P528" s="219"/>
      <c r="Q528" s="219"/>
      <c r="R528" s="220"/>
      <c r="S528" s="220"/>
      <c r="T528" s="220"/>
      <c r="U528" s="220"/>
      <c r="V528" s="220"/>
      <c r="W528" s="220"/>
      <c r="X528" s="220"/>
      <c r="Y528" s="220"/>
      <c r="Z528" s="210"/>
      <c r="AA528" s="210"/>
      <c r="AB528" s="210"/>
      <c r="AC528" s="210"/>
      <c r="AD528" s="210"/>
      <c r="AE528" s="210"/>
      <c r="AF528" s="210"/>
      <c r="AG528" s="210" t="s">
        <v>243</v>
      </c>
      <c r="AH528" s="210">
        <v>0</v>
      </c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ht="30.6" outlineLevel="1" x14ac:dyDescent="0.25">
      <c r="A529" s="229">
        <v>114</v>
      </c>
      <c r="B529" s="230" t="s">
        <v>749</v>
      </c>
      <c r="C529" s="247" t="s">
        <v>750</v>
      </c>
      <c r="D529" s="231" t="s">
        <v>358</v>
      </c>
      <c r="E529" s="232">
        <v>5.2</v>
      </c>
      <c r="F529" s="233"/>
      <c r="G529" s="234">
        <f>ROUND(E529*F529,2)</f>
        <v>0</v>
      </c>
      <c r="H529" s="233"/>
      <c r="I529" s="234">
        <f>ROUND(E529*H529,2)</f>
        <v>0</v>
      </c>
      <c r="J529" s="233"/>
      <c r="K529" s="234">
        <f>ROUND(E529*J529,2)</f>
        <v>0</v>
      </c>
      <c r="L529" s="234">
        <v>21</v>
      </c>
      <c r="M529" s="234">
        <f>G529*(1+L529/100)</f>
        <v>0</v>
      </c>
      <c r="N529" s="232">
        <v>3.48E-3</v>
      </c>
      <c r="O529" s="232">
        <f>ROUND(E529*N529,2)</f>
        <v>0.02</v>
      </c>
      <c r="P529" s="232">
        <v>0</v>
      </c>
      <c r="Q529" s="232">
        <f>ROUND(E529*P529,2)</f>
        <v>0</v>
      </c>
      <c r="R529" s="234" t="s">
        <v>744</v>
      </c>
      <c r="S529" s="234" t="s">
        <v>160</v>
      </c>
      <c r="T529" s="235" t="s">
        <v>160</v>
      </c>
      <c r="U529" s="220">
        <v>0.24610000000000001</v>
      </c>
      <c r="V529" s="220">
        <f>ROUND(E529*U529,2)</f>
        <v>1.28</v>
      </c>
      <c r="W529" s="220"/>
      <c r="X529" s="220" t="s">
        <v>194</v>
      </c>
      <c r="Y529" s="220" t="s">
        <v>163</v>
      </c>
      <c r="Z529" s="210"/>
      <c r="AA529" s="210"/>
      <c r="AB529" s="210"/>
      <c r="AC529" s="210"/>
      <c r="AD529" s="210"/>
      <c r="AE529" s="210"/>
      <c r="AF529" s="210"/>
      <c r="AG529" s="210" t="s">
        <v>670</v>
      </c>
      <c r="AH529" s="210"/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2" x14ac:dyDescent="0.25">
      <c r="A530" s="217"/>
      <c r="B530" s="218"/>
      <c r="C530" s="261" t="s">
        <v>751</v>
      </c>
      <c r="D530" s="254"/>
      <c r="E530" s="255">
        <v>5.2</v>
      </c>
      <c r="F530" s="220"/>
      <c r="G530" s="220"/>
      <c r="H530" s="220"/>
      <c r="I530" s="220"/>
      <c r="J530" s="220"/>
      <c r="K530" s="220"/>
      <c r="L530" s="220"/>
      <c r="M530" s="220"/>
      <c r="N530" s="219"/>
      <c r="O530" s="219"/>
      <c r="P530" s="219"/>
      <c r="Q530" s="219"/>
      <c r="R530" s="220"/>
      <c r="S530" s="220"/>
      <c r="T530" s="220"/>
      <c r="U530" s="220"/>
      <c r="V530" s="220"/>
      <c r="W530" s="220"/>
      <c r="X530" s="220"/>
      <c r="Y530" s="220"/>
      <c r="Z530" s="210"/>
      <c r="AA530" s="210"/>
      <c r="AB530" s="210"/>
      <c r="AC530" s="210"/>
      <c r="AD530" s="210"/>
      <c r="AE530" s="210"/>
      <c r="AF530" s="210"/>
      <c r="AG530" s="210" t="s">
        <v>243</v>
      </c>
      <c r="AH530" s="210">
        <v>0</v>
      </c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outlineLevel="1" x14ac:dyDescent="0.25">
      <c r="A531" s="229">
        <v>115</v>
      </c>
      <c r="B531" s="230" t="s">
        <v>752</v>
      </c>
      <c r="C531" s="247" t="s">
        <v>753</v>
      </c>
      <c r="D531" s="231" t="s">
        <v>358</v>
      </c>
      <c r="E531" s="232">
        <v>7.7</v>
      </c>
      <c r="F531" s="233"/>
      <c r="G531" s="234">
        <f>ROUND(E531*F531,2)</f>
        <v>0</v>
      </c>
      <c r="H531" s="233"/>
      <c r="I531" s="234">
        <f>ROUND(E531*H531,2)</f>
        <v>0</v>
      </c>
      <c r="J531" s="233"/>
      <c r="K531" s="234">
        <f>ROUND(E531*J531,2)</f>
        <v>0</v>
      </c>
      <c r="L531" s="234">
        <v>21</v>
      </c>
      <c r="M531" s="234">
        <f>G531*(1+L531/100)</f>
        <v>0</v>
      </c>
      <c r="N531" s="232">
        <v>5.4400000000000004E-3</v>
      </c>
      <c r="O531" s="232">
        <f>ROUND(E531*N531,2)</f>
        <v>0.04</v>
      </c>
      <c r="P531" s="232">
        <v>0</v>
      </c>
      <c r="Q531" s="232">
        <f>ROUND(E531*P531,2)</f>
        <v>0</v>
      </c>
      <c r="R531" s="234"/>
      <c r="S531" s="234" t="s">
        <v>193</v>
      </c>
      <c r="T531" s="235" t="s">
        <v>161</v>
      </c>
      <c r="U531" s="220">
        <v>0</v>
      </c>
      <c r="V531" s="220">
        <f>ROUND(E531*U531,2)</f>
        <v>0</v>
      </c>
      <c r="W531" s="220"/>
      <c r="X531" s="220" t="s">
        <v>194</v>
      </c>
      <c r="Y531" s="220" t="s">
        <v>163</v>
      </c>
      <c r="Z531" s="210"/>
      <c r="AA531" s="210"/>
      <c r="AB531" s="210"/>
      <c r="AC531" s="210"/>
      <c r="AD531" s="210"/>
      <c r="AE531" s="210"/>
      <c r="AF531" s="210"/>
      <c r="AG531" s="210" t="s">
        <v>670</v>
      </c>
      <c r="AH531" s="210"/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2" x14ac:dyDescent="0.25">
      <c r="A532" s="217"/>
      <c r="B532" s="218"/>
      <c r="C532" s="261" t="s">
        <v>754</v>
      </c>
      <c r="D532" s="254"/>
      <c r="E532" s="255">
        <v>7.7</v>
      </c>
      <c r="F532" s="220"/>
      <c r="G532" s="220"/>
      <c r="H532" s="220"/>
      <c r="I532" s="220"/>
      <c r="J532" s="220"/>
      <c r="K532" s="220"/>
      <c r="L532" s="220"/>
      <c r="M532" s="220"/>
      <c r="N532" s="219"/>
      <c r="O532" s="219"/>
      <c r="P532" s="219"/>
      <c r="Q532" s="219"/>
      <c r="R532" s="220"/>
      <c r="S532" s="220"/>
      <c r="T532" s="220"/>
      <c r="U532" s="220"/>
      <c r="V532" s="220"/>
      <c r="W532" s="220"/>
      <c r="X532" s="220"/>
      <c r="Y532" s="220"/>
      <c r="Z532" s="210"/>
      <c r="AA532" s="210"/>
      <c r="AB532" s="210"/>
      <c r="AC532" s="210"/>
      <c r="AD532" s="210"/>
      <c r="AE532" s="210"/>
      <c r="AF532" s="210"/>
      <c r="AG532" s="210" t="s">
        <v>243</v>
      </c>
      <c r="AH532" s="210">
        <v>0</v>
      </c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ht="20.399999999999999" outlineLevel="1" x14ac:dyDescent="0.25">
      <c r="A533" s="229">
        <v>116</v>
      </c>
      <c r="B533" s="230" t="s">
        <v>755</v>
      </c>
      <c r="C533" s="247" t="s">
        <v>756</v>
      </c>
      <c r="D533" s="231" t="s">
        <v>358</v>
      </c>
      <c r="E533" s="232">
        <v>5.2</v>
      </c>
      <c r="F533" s="233"/>
      <c r="G533" s="234">
        <f>ROUND(E533*F533,2)</f>
        <v>0</v>
      </c>
      <c r="H533" s="233"/>
      <c r="I533" s="234">
        <f>ROUND(E533*H533,2)</f>
        <v>0</v>
      </c>
      <c r="J533" s="233"/>
      <c r="K533" s="234">
        <f>ROUND(E533*J533,2)</f>
        <v>0</v>
      </c>
      <c r="L533" s="234">
        <v>21</v>
      </c>
      <c r="M533" s="234">
        <f>G533*(1+L533/100)</f>
        <v>0</v>
      </c>
      <c r="N533" s="232">
        <v>3.2799999999999999E-3</v>
      </c>
      <c r="O533" s="232">
        <f>ROUND(E533*N533,2)</f>
        <v>0.02</v>
      </c>
      <c r="P533" s="232">
        <v>0</v>
      </c>
      <c r="Q533" s="232">
        <f>ROUND(E533*P533,2)</f>
        <v>0</v>
      </c>
      <c r="R533" s="234" t="s">
        <v>744</v>
      </c>
      <c r="S533" s="234" t="s">
        <v>160</v>
      </c>
      <c r="T533" s="235" t="s">
        <v>160</v>
      </c>
      <c r="U533" s="220">
        <v>0.56452999999999998</v>
      </c>
      <c r="V533" s="220">
        <f>ROUND(E533*U533,2)</f>
        <v>2.94</v>
      </c>
      <c r="W533" s="220"/>
      <c r="X533" s="220" t="s">
        <v>194</v>
      </c>
      <c r="Y533" s="220" t="s">
        <v>163</v>
      </c>
      <c r="Z533" s="210"/>
      <c r="AA533" s="210"/>
      <c r="AB533" s="210"/>
      <c r="AC533" s="210"/>
      <c r="AD533" s="210"/>
      <c r="AE533" s="210"/>
      <c r="AF533" s="210"/>
      <c r="AG533" s="210" t="s">
        <v>670</v>
      </c>
      <c r="AH533" s="210"/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2" x14ac:dyDescent="0.25">
      <c r="A534" s="217"/>
      <c r="B534" s="218"/>
      <c r="C534" s="261" t="s">
        <v>757</v>
      </c>
      <c r="D534" s="254"/>
      <c r="E534" s="255">
        <v>5.2</v>
      </c>
      <c r="F534" s="220"/>
      <c r="G534" s="220"/>
      <c r="H534" s="220"/>
      <c r="I534" s="220"/>
      <c r="J534" s="220"/>
      <c r="K534" s="220"/>
      <c r="L534" s="220"/>
      <c r="M534" s="220"/>
      <c r="N534" s="219"/>
      <c r="O534" s="219"/>
      <c r="P534" s="219"/>
      <c r="Q534" s="219"/>
      <c r="R534" s="220"/>
      <c r="S534" s="220"/>
      <c r="T534" s="220"/>
      <c r="U534" s="220"/>
      <c r="V534" s="220"/>
      <c r="W534" s="220"/>
      <c r="X534" s="220"/>
      <c r="Y534" s="220"/>
      <c r="Z534" s="210"/>
      <c r="AA534" s="210"/>
      <c r="AB534" s="210"/>
      <c r="AC534" s="210"/>
      <c r="AD534" s="210"/>
      <c r="AE534" s="210"/>
      <c r="AF534" s="210"/>
      <c r="AG534" s="210" t="s">
        <v>243</v>
      </c>
      <c r="AH534" s="210">
        <v>0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5">
      <c r="A535" s="229">
        <v>117</v>
      </c>
      <c r="B535" s="230" t="s">
        <v>758</v>
      </c>
      <c r="C535" s="247" t="s">
        <v>759</v>
      </c>
      <c r="D535" s="231" t="s">
        <v>303</v>
      </c>
      <c r="E535" s="232">
        <v>1</v>
      </c>
      <c r="F535" s="233"/>
      <c r="G535" s="234">
        <f>ROUND(E535*F535,2)</f>
        <v>0</v>
      </c>
      <c r="H535" s="233"/>
      <c r="I535" s="234">
        <f>ROUND(E535*H535,2)</f>
        <v>0</v>
      </c>
      <c r="J535" s="233"/>
      <c r="K535" s="234">
        <f>ROUND(E535*J535,2)</f>
        <v>0</v>
      </c>
      <c r="L535" s="234">
        <v>21</v>
      </c>
      <c r="M535" s="234">
        <f>G535*(1+L535/100)</f>
        <v>0</v>
      </c>
      <c r="N535" s="232">
        <v>5.0400000000000002E-3</v>
      </c>
      <c r="O535" s="232">
        <f>ROUND(E535*N535,2)</f>
        <v>0.01</v>
      </c>
      <c r="P535" s="232">
        <v>0</v>
      </c>
      <c r="Q535" s="232">
        <f>ROUND(E535*P535,2)</f>
        <v>0</v>
      </c>
      <c r="R535" s="234" t="s">
        <v>744</v>
      </c>
      <c r="S535" s="234" t="s">
        <v>160</v>
      </c>
      <c r="T535" s="235" t="s">
        <v>160</v>
      </c>
      <c r="U535" s="220">
        <v>1.0510999999999999</v>
      </c>
      <c r="V535" s="220">
        <f>ROUND(E535*U535,2)</f>
        <v>1.05</v>
      </c>
      <c r="W535" s="220"/>
      <c r="X535" s="220" t="s">
        <v>194</v>
      </c>
      <c r="Y535" s="220" t="s">
        <v>163</v>
      </c>
      <c r="Z535" s="210"/>
      <c r="AA535" s="210"/>
      <c r="AB535" s="210"/>
      <c r="AC535" s="210"/>
      <c r="AD535" s="210"/>
      <c r="AE535" s="210"/>
      <c r="AF535" s="210"/>
      <c r="AG535" s="210" t="s">
        <v>670</v>
      </c>
      <c r="AH535" s="210"/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outlineLevel="2" x14ac:dyDescent="0.25">
      <c r="A536" s="217"/>
      <c r="B536" s="218"/>
      <c r="C536" s="261" t="s">
        <v>760</v>
      </c>
      <c r="D536" s="254"/>
      <c r="E536" s="255">
        <v>1</v>
      </c>
      <c r="F536" s="220"/>
      <c r="G536" s="220"/>
      <c r="H536" s="220"/>
      <c r="I536" s="220"/>
      <c r="J536" s="220"/>
      <c r="K536" s="220"/>
      <c r="L536" s="220"/>
      <c r="M536" s="220"/>
      <c r="N536" s="219"/>
      <c r="O536" s="219"/>
      <c r="P536" s="219"/>
      <c r="Q536" s="219"/>
      <c r="R536" s="220"/>
      <c r="S536" s="220"/>
      <c r="T536" s="220"/>
      <c r="U536" s="220"/>
      <c r="V536" s="220"/>
      <c r="W536" s="220"/>
      <c r="X536" s="220"/>
      <c r="Y536" s="220"/>
      <c r="Z536" s="210"/>
      <c r="AA536" s="210"/>
      <c r="AB536" s="210"/>
      <c r="AC536" s="210"/>
      <c r="AD536" s="210"/>
      <c r="AE536" s="210"/>
      <c r="AF536" s="210"/>
      <c r="AG536" s="210" t="s">
        <v>243</v>
      </c>
      <c r="AH536" s="210">
        <v>0</v>
      </c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5">
      <c r="A537" s="229">
        <v>118</v>
      </c>
      <c r="B537" s="230" t="s">
        <v>761</v>
      </c>
      <c r="C537" s="247" t="s">
        <v>762</v>
      </c>
      <c r="D537" s="231" t="s">
        <v>358</v>
      </c>
      <c r="E537" s="232">
        <v>13.2</v>
      </c>
      <c r="F537" s="233"/>
      <c r="G537" s="234">
        <f>ROUND(E537*F537,2)</f>
        <v>0</v>
      </c>
      <c r="H537" s="233"/>
      <c r="I537" s="234">
        <f>ROUND(E537*H537,2)</f>
        <v>0</v>
      </c>
      <c r="J537" s="233"/>
      <c r="K537" s="234">
        <f>ROUND(E537*J537,2)</f>
        <v>0</v>
      </c>
      <c r="L537" s="234">
        <v>21</v>
      </c>
      <c r="M537" s="234">
        <f>G537*(1+L537/100)</f>
        <v>0</v>
      </c>
      <c r="N537" s="232">
        <v>0</v>
      </c>
      <c r="O537" s="232">
        <f>ROUND(E537*N537,2)</f>
        <v>0</v>
      </c>
      <c r="P537" s="232">
        <v>5.2199999999999998E-3</v>
      </c>
      <c r="Q537" s="232">
        <f>ROUND(E537*P537,2)</f>
        <v>7.0000000000000007E-2</v>
      </c>
      <c r="R537" s="234" t="s">
        <v>744</v>
      </c>
      <c r="S537" s="234" t="s">
        <v>160</v>
      </c>
      <c r="T537" s="235" t="s">
        <v>160</v>
      </c>
      <c r="U537" s="220">
        <v>8.0500000000000002E-2</v>
      </c>
      <c r="V537" s="220">
        <f>ROUND(E537*U537,2)</f>
        <v>1.06</v>
      </c>
      <c r="W537" s="220"/>
      <c r="X537" s="220" t="s">
        <v>194</v>
      </c>
      <c r="Y537" s="220" t="s">
        <v>163</v>
      </c>
      <c r="Z537" s="210"/>
      <c r="AA537" s="210"/>
      <c r="AB537" s="210"/>
      <c r="AC537" s="210"/>
      <c r="AD537" s="210"/>
      <c r="AE537" s="210"/>
      <c r="AF537" s="210"/>
      <c r="AG537" s="210" t="s">
        <v>670</v>
      </c>
      <c r="AH537" s="210"/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2" x14ac:dyDescent="0.25">
      <c r="A538" s="217"/>
      <c r="B538" s="218"/>
      <c r="C538" s="261" t="s">
        <v>763</v>
      </c>
      <c r="D538" s="254"/>
      <c r="E538" s="255">
        <v>5.6</v>
      </c>
      <c r="F538" s="220"/>
      <c r="G538" s="220"/>
      <c r="H538" s="220"/>
      <c r="I538" s="220"/>
      <c r="J538" s="220"/>
      <c r="K538" s="220"/>
      <c r="L538" s="220"/>
      <c r="M538" s="220"/>
      <c r="N538" s="219"/>
      <c r="O538" s="219"/>
      <c r="P538" s="219"/>
      <c r="Q538" s="219"/>
      <c r="R538" s="220"/>
      <c r="S538" s="220"/>
      <c r="T538" s="220"/>
      <c r="U538" s="220"/>
      <c r="V538" s="220"/>
      <c r="W538" s="220"/>
      <c r="X538" s="220"/>
      <c r="Y538" s="220"/>
      <c r="Z538" s="210"/>
      <c r="AA538" s="210"/>
      <c r="AB538" s="210"/>
      <c r="AC538" s="210"/>
      <c r="AD538" s="210"/>
      <c r="AE538" s="210"/>
      <c r="AF538" s="210"/>
      <c r="AG538" s="210" t="s">
        <v>243</v>
      </c>
      <c r="AH538" s="210">
        <v>0</v>
      </c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3" x14ac:dyDescent="0.25">
      <c r="A539" s="217"/>
      <c r="B539" s="218"/>
      <c r="C539" s="261" t="s">
        <v>764</v>
      </c>
      <c r="D539" s="254"/>
      <c r="E539" s="255">
        <v>7.6</v>
      </c>
      <c r="F539" s="220"/>
      <c r="G539" s="220"/>
      <c r="H539" s="220"/>
      <c r="I539" s="220"/>
      <c r="J539" s="220"/>
      <c r="K539" s="220"/>
      <c r="L539" s="220"/>
      <c r="M539" s="220"/>
      <c r="N539" s="219"/>
      <c r="O539" s="219"/>
      <c r="P539" s="219"/>
      <c r="Q539" s="219"/>
      <c r="R539" s="220"/>
      <c r="S539" s="220"/>
      <c r="T539" s="220"/>
      <c r="U539" s="220"/>
      <c r="V539" s="220"/>
      <c r="W539" s="220"/>
      <c r="X539" s="220"/>
      <c r="Y539" s="220"/>
      <c r="Z539" s="210"/>
      <c r="AA539" s="210"/>
      <c r="AB539" s="210"/>
      <c r="AC539" s="210"/>
      <c r="AD539" s="210"/>
      <c r="AE539" s="210"/>
      <c r="AF539" s="210"/>
      <c r="AG539" s="210" t="s">
        <v>243</v>
      </c>
      <c r="AH539" s="210">
        <v>0</v>
      </c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5">
      <c r="A540" s="229">
        <v>119</v>
      </c>
      <c r="B540" s="230" t="s">
        <v>765</v>
      </c>
      <c r="C540" s="247" t="s">
        <v>766</v>
      </c>
      <c r="D540" s="231" t="s">
        <v>358</v>
      </c>
      <c r="E540" s="232">
        <v>59.25</v>
      </c>
      <c r="F540" s="233"/>
      <c r="G540" s="234">
        <f>ROUND(E540*F540,2)</f>
        <v>0</v>
      </c>
      <c r="H540" s="233"/>
      <c r="I540" s="234">
        <f>ROUND(E540*H540,2)</f>
        <v>0</v>
      </c>
      <c r="J540" s="233"/>
      <c r="K540" s="234">
        <f>ROUND(E540*J540,2)</f>
        <v>0</v>
      </c>
      <c r="L540" s="234">
        <v>21</v>
      </c>
      <c r="M540" s="234">
        <f>G540*(1+L540/100)</f>
        <v>0</v>
      </c>
      <c r="N540" s="232">
        <v>3.6900000000000001E-3</v>
      </c>
      <c r="O540" s="232">
        <f>ROUND(E540*N540,2)</f>
        <v>0.22</v>
      </c>
      <c r="P540" s="232">
        <v>0</v>
      </c>
      <c r="Q540" s="232">
        <f>ROUND(E540*P540,2)</f>
        <v>0</v>
      </c>
      <c r="R540" s="234"/>
      <c r="S540" s="234" t="s">
        <v>193</v>
      </c>
      <c r="T540" s="235" t="s">
        <v>161</v>
      </c>
      <c r="U540" s="220">
        <v>0</v>
      </c>
      <c r="V540" s="220">
        <f>ROUND(E540*U540,2)</f>
        <v>0</v>
      </c>
      <c r="W540" s="220"/>
      <c r="X540" s="220" t="s">
        <v>194</v>
      </c>
      <c r="Y540" s="220" t="s">
        <v>163</v>
      </c>
      <c r="Z540" s="210"/>
      <c r="AA540" s="210"/>
      <c r="AB540" s="210"/>
      <c r="AC540" s="210"/>
      <c r="AD540" s="210"/>
      <c r="AE540" s="210"/>
      <c r="AF540" s="210"/>
      <c r="AG540" s="210" t="s">
        <v>670</v>
      </c>
      <c r="AH540" s="210"/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outlineLevel="2" x14ac:dyDescent="0.25">
      <c r="A541" s="217"/>
      <c r="B541" s="218"/>
      <c r="C541" s="261" t="s">
        <v>767</v>
      </c>
      <c r="D541" s="254"/>
      <c r="E541" s="255">
        <v>59.25</v>
      </c>
      <c r="F541" s="220"/>
      <c r="G541" s="220"/>
      <c r="H541" s="220"/>
      <c r="I541" s="220"/>
      <c r="J541" s="220"/>
      <c r="K541" s="220"/>
      <c r="L541" s="220"/>
      <c r="M541" s="220"/>
      <c r="N541" s="219"/>
      <c r="O541" s="219"/>
      <c r="P541" s="219"/>
      <c r="Q541" s="219"/>
      <c r="R541" s="220"/>
      <c r="S541" s="220"/>
      <c r="T541" s="220"/>
      <c r="U541" s="220"/>
      <c r="V541" s="220"/>
      <c r="W541" s="220"/>
      <c r="X541" s="220"/>
      <c r="Y541" s="220"/>
      <c r="Z541" s="210"/>
      <c r="AA541" s="210"/>
      <c r="AB541" s="210"/>
      <c r="AC541" s="210"/>
      <c r="AD541" s="210"/>
      <c r="AE541" s="210"/>
      <c r="AF541" s="210"/>
      <c r="AG541" s="210" t="s">
        <v>243</v>
      </c>
      <c r="AH541" s="210">
        <v>0</v>
      </c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outlineLevel="1" x14ac:dyDescent="0.25">
      <c r="A542" s="229">
        <v>120</v>
      </c>
      <c r="B542" s="230" t="s">
        <v>768</v>
      </c>
      <c r="C542" s="247" t="s">
        <v>769</v>
      </c>
      <c r="D542" s="231" t="s">
        <v>358</v>
      </c>
      <c r="E542" s="232">
        <v>13.95</v>
      </c>
      <c r="F542" s="233"/>
      <c r="G542" s="234">
        <f>ROUND(E542*F542,2)</f>
        <v>0</v>
      </c>
      <c r="H542" s="233"/>
      <c r="I542" s="234">
        <f>ROUND(E542*H542,2)</f>
        <v>0</v>
      </c>
      <c r="J542" s="233"/>
      <c r="K542" s="234">
        <f>ROUND(E542*J542,2)</f>
        <v>0</v>
      </c>
      <c r="L542" s="234">
        <v>21</v>
      </c>
      <c r="M542" s="234">
        <f>G542*(1+L542/100)</f>
        <v>0</v>
      </c>
      <c r="N542" s="232">
        <v>4.1599999999999996E-3</v>
      </c>
      <c r="O542" s="232">
        <f>ROUND(E542*N542,2)</f>
        <v>0.06</v>
      </c>
      <c r="P542" s="232">
        <v>0</v>
      </c>
      <c r="Q542" s="232">
        <f>ROUND(E542*P542,2)</f>
        <v>0</v>
      </c>
      <c r="R542" s="234" t="s">
        <v>744</v>
      </c>
      <c r="S542" s="234" t="s">
        <v>160</v>
      </c>
      <c r="T542" s="235" t="s">
        <v>160</v>
      </c>
      <c r="U542" s="220">
        <v>0.96340000000000003</v>
      </c>
      <c r="V542" s="220">
        <f>ROUND(E542*U542,2)</f>
        <v>13.44</v>
      </c>
      <c r="W542" s="220"/>
      <c r="X542" s="220" t="s">
        <v>194</v>
      </c>
      <c r="Y542" s="220" t="s">
        <v>163</v>
      </c>
      <c r="Z542" s="210"/>
      <c r="AA542" s="210"/>
      <c r="AB542" s="210"/>
      <c r="AC542" s="210"/>
      <c r="AD542" s="210"/>
      <c r="AE542" s="210"/>
      <c r="AF542" s="210"/>
      <c r="AG542" s="210" t="s">
        <v>670</v>
      </c>
      <c r="AH542" s="210"/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outlineLevel="2" x14ac:dyDescent="0.25">
      <c r="A543" s="217"/>
      <c r="B543" s="218"/>
      <c r="C543" s="261" t="s">
        <v>770</v>
      </c>
      <c r="D543" s="254"/>
      <c r="E543" s="255">
        <v>13.95</v>
      </c>
      <c r="F543" s="220"/>
      <c r="G543" s="220"/>
      <c r="H543" s="220"/>
      <c r="I543" s="220"/>
      <c r="J543" s="220"/>
      <c r="K543" s="220"/>
      <c r="L543" s="220"/>
      <c r="M543" s="220"/>
      <c r="N543" s="219"/>
      <c r="O543" s="219"/>
      <c r="P543" s="219"/>
      <c r="Q543" s="219"/>
      <c r="R543" s="220"/>
      <c r="S543" s="220"/>
      <c r="T543" s="220"/>
      <c r="U543" s="220"/>
      <c r="V543" s="220"/>
      <c r="W543" s="220"/>
      <c r="X543" s="220"/>
      <c r="Y543" s="220"/>
      <c r="Z543" s="210"/>
      <c r="AA543" s="210"/>
      <c r="AB543" s="210"/>
      <c r="AC543" s="210"/>
      <c r="AD543" s="210"/>
      <c r="AE543" s="210"/>
      <c r="AF543" s="210"/>
      <c r="AG543" s="210" t="s">
        <v>243</v>
      </c>
      <c r="AH543" s="210">
        <v>0</v>
      </c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1" x14ac:dyDescent="0.25">
      <c r="A544" s="229">
        <v>121</v>
      </c>
      <c r="B544" s="230" t="s">
        <v>771</v>
      </c>
      <c r="C544" s="247" t="s">
        <v>772</v>
      </c>
      <c r="D544" s="231" t="s">
        <v>358</v>
      </c>
      <c r="E544" s="232">
        <v>3.8</v>
      </c>
      <c r="F544" s="233"/>
      <c r="G544" s="234">
        <f>ROUND(E544*F544,2)</f>
        <v>0</v>
      </c>
      <c r="H544" s="233"/>
      <c r="I544" s="234">
        <f>ROUND(E544*H544,2)</f>
        <v>0</v>
      </c>
      <c r="J544" s="233"/>
      <c r="K544" s="234">
        <f>ROUND(E544*J544,2)</f>
        <v>0</v>
      </c>
      <c r="L544" s="234">
        <v>21</v>
      </c>
      <c r="M544" s="234">
        <f>G544*(1+L544/100)</f>
        <v>0</v>
      </c>
      <c r="N544" s="232">
        <v>4.5799999999999999E-3</v>
      </c>
      <c r="O544" s="232">
        <f>ROUND(E544*N544,2)</f>
        <v>0.02</v>
      </c>
      <c r="P544" s="232">
        <v>0</v>
      </c>
      <c r="Q544" s="232">
        <f>ROUND(E544*P544,2)</f>
        <v>0</v>
      </c>
      <c r="R544" s="234" t="s">
        <v>744</v>
      </c>
      <c r="S544" s="234" t="s">
        <v>160</v>
      </c>
      <c r="T544" s="235" t="s">
        <v>160</v>
      </c>
      <c r="U544" s="220">
        <v>1.00135</v>
      </c>
      <c r="V544" s="220">
        <f>ROUND(E544*U544,2)</f>
        <v>3.81</v>
      </c>
      <c r="W544" s="220"/>
      <c r="X544" s="220" t="s">
        <v>194</v>
      </c>
      <c r="Y544" s="220" t="s">
        <v>163</v>
      </c>
      <c r="Z544" s="210"/>
      <c r="AA544" s="210"/>
      <c r="AB544" s="210"/>
      <c r="AC544" s="210"/>
      <c r="AD544" s="210"/>
      <c r="AE544" s="210"/>
      <c r="AF544" s="210"/>
      <c r="AG544" s="210" t="s">
        <v>670</v>
      </c>
      <c r="AH544" s="210"/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2" x14ac:dyDescent="0.25">
      <c r="A545" s="217"/>
      <c r="B545" s="218"/>
      <c r="C545" s="261" t="s">
        <v>773</v>
      </c>
      <c r="D545" s="254"/>
      <c r="E545" s="255">
        <v>3.8</v>
      </c>
      <c r="F545" s="220"/>
      <c r="G545" s="220"/>
      <c r="H545" s="220"/>
      <c r="I545" s="220"/>
      <c r="J545" s="220"/>
      <c r="K545" s="220"/>
      <c r="L545" s="220"/>
      <c r="M545" s="220"/>
      <c r="N545" s="219"/>
      <c r="O545" s="219"/>
      <c r="P545" s="219"/>
      <c r="Q545" s="219"/>
      <c r="R545" s="220"/>
      <c r="S545" s="220"/>
      <c r="T545" s="220"/>
      <c r="U545" s="220"/>
      <c r="V545" s="220"/>
      <c r="W545" s="220"/>
      <c r="X545" s="220"/>
      <c r="Y545" s="220"/>
      <c r="Z545" s="210"/>
      <c r="AA545" s="210"/>
      <c r="AB545" s="210"/>
      <c r="AC545" s="210"/>
      <c r="AD545" s="210"/>
      <c r="AE545" s="210"/>
      <c r="AF545" s="210"/>
      <c r="AG545" s="210" t="s">
        <v>243</v>
      </c>
      <c r="AH545" s="210">
        <v>0</v>
      </c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ht="20.399999999999999" outlineLevel="1" x14ac:dyDescent="0.25">
      <c r="A546" s="229">
        <v>122</v>
      </c>
      <c r="B546" s="230" t="s">
        <v>774</v>
      </c>
      <c r="C546" s="247" t="s">
        <v>775</v>
      </c>
      <c r="D546" s="231" t="s">
        <v>358</v>
      </c>
      <c r="E546" s="232">
        <v>105.5</v>
      </c>
      <c r="F546" s="233"/>
      <c r="G546" s="234">
        <f>ROUND(E546*F546,2)</f>
        <v>0</v>
      </c>
      <c r="H546" s="233"/>
      <c r="I546" s="234">
        <f>ROUND(E546*H546,2)</f>
        <v>0</v>
      </c>
      <c r="J546" s="233"/>
      <c r="K546" s="234">
        <f>ROUND(E546*J546,2)</f>
        <v>0</v>
      </c>
      <c r="L546" s="234">
        <v>21</v>
      </c>
      <c r="M546" s="234">
        <f>G546*(1+L546/100)</f>
        <v>0</v>
      </c>
      <c r="N546" s="232">
        <v>2.2499999999999998E-3</v>
      </c>
      <c r="O546" s="232">
        <f>ROUND(E546*N546,2)</f>
        <v>0.24</v>
      </c>
      <c r="P546" s="232">
        <v>0</v>
      </c>
      <c r="Q546" s="232">
        <f>ROUND(E546*P546,2)</f>
        <v>0</v>
      </c>
      <c r="R546" s="234"/>
      <c r="S546" s="234" t="s">
        <v>193</v>
      </c>
      <c r="T546" s="235" t="s">
        <v>161</v>
      </c>
      <c r="U546" s="220">
        <v>0</v>
      </c>
      <c r="V546" s="220">
        <f>ROUND(E546*U546,2)</f>
        <v>0</v>
      </c>
      <c r="W546" s="220"/>
      <c r="X546" s="220" t="s">
        <v>194</v>
      </c>
      <c r="Y546" s="220" t="s">
        <v>163</v>
      </c>
      <c r="Z546" s="210"/>
      <c r="AA546" s="210"/>
      <c r="AB546" s="210"/>
      <c r="AC546" s="210"/>
      <c r="AD546" s="210"/>
      <c r="AE546" s="210"/>
      <c r="AF546" s="210"/>
      <c r="AG546" s="210" t="s">
        <v>195</v>
      </c>
      <c r="AH546" s="210"/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2" x14ac:dyDescent="0.25">
      <c r="A547" s="217"/>
      <c r="B547" s="218"/>
      <c r="C547" s="261" t="s">
        <v>776</v>
      </c>
      <c r="D547" s="254"/>
      <c r="E547" s="255">
        <v>52.8</v>
      </c>
      <c r="F547" s="220"/>
      <c r="G547" s="220"/>
      <c r="H547" s="220"/>
      <c r="I547" s="220"/>
      <c r="J547" s="220"/>
      <c r="K547" s="220"/>
      <c r="L547" s="220"/>
      <c r="M547" s="220"/>
      <c r="N547" s="219"/>
      <c r="O547" s="219"/>
      <c r="P547" s="219"/>
      <c r="Q547" s="219"/>
      <c r="R547" s="220"/>
      <c r="S547" s="220"/>
      <c r="T547" s="220"/>
      <c r="U547" s="220"/>
      <c r="V547" s="220"/>
      <c r="W547" s="220"/>
      <c r="X547" s="220"/>
      <c r="Y547" s="220"/>
      <c r="Z547" s="210"/>
      <c r="AA547" s="210"/>
      <c r="AB547" s="210"/>
      <c r="AC547" s="210"/>
      <c r="AD547" s="210"/>
      <c r="AE547" s="210"/>
      <c r="AF547" s="210"/>
      <c r="AG547" s="210" t="s">
        <v>243</v>
      </c>
      <c r="AH547" s="210">
        <v>0</v>
      </c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outlineLevel="3" x14ac:dyDescent="0.25">
      <c r="A548" s="217"/>
      <c r="B548" s="218"/>
      <c r="C548" s="261" t="s">
        <v>777</v>
      </c>
      <c r="D548" s="254"/>
      <c r="E548" s="255">
        <v>13.75</v>
      </c>
      <c r="F548" s="220"/>
      <c r="G548" s="220"/>
      <c r="H548" s="220"/>
      <c r="I548" s="220"/>
      <c r="J548" s="220"/>
      <c r="K548" s="220"/>
      <c r="L548" s="220"/>
      <c r="M548" s="220"/>
      <c r="N548" s="219"/>
      <c r="O548" s="219"/>
      <c r="P548" s="219"/>
      <c r="Q548" s="219"/>
      <c r="R548" s="220"/>
      <c r="S548" s="220"/>
      <c r="T548" s="220"/>
      <c r="U548" s="220"/>
      <c r="V548" s="220"/>
      <c r="W548" s="220"/>
      <c r="X548" s="220"/>
      <c r="Y548" s="220"/>
      <c r="Z548" s="210"/>
      <c r="AA548" s="210"/>
      <c r="AB548" s="210"/>
      <c r="AC548" s="210"/>
      <c r="AD548" s="210"/>
      <c r="AE548" s="210"/>
      <c r="AF548" s="210"/>
      <c r="AG548" s="210" t="s">
        <v>243</v>
      </c>
      <c r="AH548" s="210">
        <v>0</v>
      </c>
      <c r="AI548" s="210"/>
      <c r="AJ548" s="210"/>
      <c r="AK548" s="210"/>
      <c r="AL548" s="210"/>
      <c r="AM548" s="210"/>
      <c r="AN548" s="210"/>
      <c r="AO548" s="210"/>
      <c r="AP548" s="210"/>
      <c r="AQ548" s="210"/>
      <c r="AR548" s="210"/>
      <c r="AS548" s="210"/>
      <c r="AT548" s="210"/>
      <c r="AU548" s="210"/>
      <c r="AV548" s="210"/>
      <c r="AW548" s="210"/>
      <c r="AX548" s="210"/>
      <c r="AY548" s="210"/>
      <c r="AZ548" s="210"/>
      <c r="BA548" s="210"/>
      <c r="BB548" s="210"/>
      <c r="BC548" s="210"/>
      <c r="BD548" s="210"/>
      <c r="BE548" s="210"/>
      <c r="BF548" s="210"/>
      <c r="BG548" s="210"/>
      <c r="BH548" s="210"/>
    </row>
    <row r="549" spans="1:60" outlineLevel="3" x14ac:dyDescent="0.25">
      <c r="A549" s="217"/>
      <c r="B549" s="218"/>
      <c r="C549" s="261" t="s">
        <v>778</v>
      </c>
      <c r="D549" s="254"/>
      <c r="E549" s="255">
        <v>16.649999999999999</v>
      </c>
      <c r="F549" s="220"/>
      <c r="G549" s="220"/>
      <c r="H549" s="220"/>
      <c r="I549" s="220"/>
      <c r="J549" s="220"/>
      <c r="K549" s="220"/>
      <c r="L549" s="220"/>
      <c r="M549" s="220"/>
      <c r="N549" s="219"/>
      <c r="O549" s="219"/>
      <c r="P549" s="219"/>
      <c r="Q549" s="219"/>
      <c r="R549" s="220"/>
      <c r="S549" s="220"/>
      <c r="T549" s="220"/>
      <c r="U549" s="220"/>
      <c r="V549" s="220"/>
      <c r="W549" s="220"/>
      <c r="X549" s="220"/>
      <c r="Y549" s="220"/>
      <c r="Z549" s="210"/>
      <c r="AA549" s="210"/>
      <c r="AB549" s="210"/>
      <c r="AC549" s="210"/>
      <c r="AD549" s="210"/>
      <c r="AE549" s="210"/>
      <c r="AF549" s="210"/>
      <c r="AG549" s="210" t="s">
        <v>243</v>
      </c>
      <c r="AH549" s="210">
        <v>0</v>
      </c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3" x14ac:dyDescent="0.25">
      <c r="A550" s="217"/>
      <c r="B550" s="218"/>
      <c r="C550" s="261" t="s">
        <v>779</v>
      </c>
      <c r="D550" s="254"/>
      <c r="E550" s="255">
        <v>17.05</v>
      </c>
      <c r="F550" s="220"/>
      <c r="G550" s="220"/>
      <c r="H550" s="220"/>
      <c r="I550" s="220"/>
      <c r="J550" s="220"/>
      <c r="K550" s="220"/>
      <c r="L550" s="220"/>
      <c r="M550" s="220"/>
      <c r="N550" s="219"/>
      <c r="O550" s="219"/>
      <c r="P550" s="219"/>
      <c r="Q550" s="219"/>
      <c r="R550" s="220"/>
      <c r="S550" s="220"/>
      <c r="T550" s="220"/>
      <c r="U550" s="220"/>
      <c r="V550" s="220"/>
      <c r="W550" s="220"/>
      <c r="X550" s="220"/>
      <c r="Y550" s="220"/>
      <c r="Z550" s="210"/>
      <c r="AA550" s="210"/>
      <c r="AB550" s="210"/>
      <c r="AC550" s="210"/>
      <c r="AD550" s="210"/>
      <c r="AE550" s="210"/>
      <c r="AF550" s="210"/>
      <c r="AG550" s="210" t="s">
        <v>243</v>
      </c>
      <c r="AH550" s="210">
        <v>0</v>
      </c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3" x14ac:dyDescent="0.25">
      <c r="A551" s="217"/>
      <c r="B551" s="218"/>
      <c r="C551" s="261" t="s">
        <v>780</v>
      </c>
      <c r="D551" s="254"/>
      <c r="E551" s="255">
        <v>4.3</v>
      </c>
      <c r="F551" s="220"/>
      <c r="G551" s="220"/>
      <c r="H551" s="220"/>
      <c r="I551" s="220"/>
      <c r="J551" s="220"/>
      <c r="K551" s="220"/>
      <c r="L551" s="220"/>
      <c r="M551" s="220"/>
      <c r="N551" s="219"/>
      <c r="O551" s="219"/>
      <c r="P551" s="219"/>
      <c r="Q551" s="219"/>
      <c r="R551" s="220"/>
      <c r="S551" s="220"/>
      <c r="T551" s="220"/>
      <c r="U551" s="220"/>
      <c r="V551" s="220"/>
      <c r="W551" s="220"/>
      <c r="X551" s="220"/>
      <c r="Y551" s="220"/>
      <c r="Z551" s="210"/>
      <c r="AA551" s="210"/>
      <c r="AB551" s="210"/>
      <c r="AC551" s="210"/>
      <c r="AD551" s="210"/>
      <c r="AE551" s="210"/>
      <c r="AF551" s="210"/>
      <c r="AG551" s="210" t="s">
        <v>243</v>
      </c>
      <c r="AH551" s="210">
        <v>0</v>
      </c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outlineLevel="3" x14ac:dyDescent="0.25">
      <c r="A552" s="217"/>
      <c r="B552" s="218"/>
      <c r="C552" s="261" t="s">
        <v>781</v>
      </c>
      <c r="D552" s="254"/>
      <c r="E552" s="255">
        <v>0.95</v>
      </c>
      <c r="F552" s="220"/>
      <c r="G552" s="220"/>
      <c r="H552" s="220"/>
      <c r="I552" s="220"/>
      <c r="J552" s="220"/>
      <c r="K552" s="220"/>
      <c r="L552" s="220"/>
      <c r="M552" s="220"/>
      <c r="N552" s="219"/>
      <c r="O552" s="219"/>
      <c r="P552" s="219"/>
      <c r="Q552" s="219"/>
      <c r="R552" s="220"/>
      <c r="S552" s="220"/>
      <c r="T552" s="220"/>
      <c r="U552" s="220"/>
      <c r="V552" s="220"/>
      <c r="W552" s="220"/>
      <c r="X552" s="220"/>
      <c r="Y552" s="220"/>
      <c r="Z552" s="210"/>
      <c r="AA552" s="210"/>
      <c r="AB552" s="210"/>
      <c r="AC552" s="210"/>
      <c r="AD552" s="210"/>
      <c r="AE552" s="210"/>
      <c r="AF552" s="210"/>
      <c r="AG552" s="210" t="s">
        <v>243</v>
      </c>
      <c r="AH552" s="210">
        <v>0</v>
      </c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1" x14ac:dyDescent="0.25">
      <c r="A553" s="229">
        <v>123</v>
      </c>
      <c r="B553" s="230" t="s">
        <v>782</v>
      </c>
      <c r="C553" s="247" t="s">
        <v>783</v>
      </c>
      <c r="D553" s="231" t="s">
        <v>784</v>
      </c>
      <c r="E553" s="232">
        <v>1</v>
      </c>
      <c r="F553" s="233"/>
      <c r="G553" s="234">
        <f>ROUND(E553*F553,2)</f>
        <v>0</v>
      </c>
      <c r="H553" s="233"/>
      <c r="I553" s="234">
        <f>ROUND(E553*H553,2)</f>
        <v>0</v>
      </c>
      <c r="J553" s="233"/>
      <c r="K553" s="234">
        <f>ROUND(E553*J553,2)</f>
        <v>0</v>
      </c>
      <c r="L553" s="234">
        <v>21</v>
      </c>
      <c r="M553" s="234">
        <f>G553*(1+L553/100)</f>
        <v>0</v>
      </c>
      <c r="N553" s="232">
        <v>2.2499999999999998E-3</v>
      </c>
      <c r="O553" s="232">
        <f>ROUND(E553*N553,2)</f>
        <v>0</v>
      </c>
      <c r="P553" s="232">
        <v>0</v>
      </c>
      <c r="Q553" s="232">
        <f>ROUND(E553*P553,2)</f>
        <v>0</v>
      </c>
      <c r="R553" s="234"/>
      <c r="S553" s="234" t="s">
        <v>193</v>
      </c>
      <c r="T553" s="235" t="s">
        <v>161</v>
      </c>
      <c r="U553" s="220">
        <v>0</v>
      </c>
      <c r="V553" s="220">
        <f>ROUND(E553*U553,2)</f>
        <v>0</v>
      </c>
      <c r="W553" s="220"/>
      <c r="X553" s="220" t="s">
        <v>194</v>
      </c>
      <c r="Y553" s="220" t="s">
        <v>163</v>
      </c>
      <c r="Z553" s="210"/>
      <c r="AA553" s="210"/>
      <c r="AB553" s="210"/>
      <c r="AC553" s="210"/>
      <c r="AD553" s="210"/>
      <c r="AE553" s="210"/>
      <c r="AF553" s="210"/>
      <c r="AG553" s="210" t="s">
        <v>195</v>
      </c>
      <c r="AH553" s="210"/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outlineLevel="2" x14ac:dyDescent="0.25">
      <c r="A554" s="217"/>
      <c r="B554" s="218"/>
      <c r="C554" s="261" t="s">
        <v>785</v>
      </c>
      <c r="D554" s="254"/>
      <c r="E554" s="255">
        <v>1</v>
      </c>
      <c r="F554" s="220"/>
      <c r="G554" s="220"/>
      <c r="H554" s="220"/>
      <c r="I554" s="220"/>
      <c r="J554" s="220"/>
      <c r="K554" s="220"/>
      <c r="L554" s="220"/>
      <c r="M554" s="220"/>
      <c r="N554" s="219"/>
      <c r="O554" s="219"/>
      <c r="P554" s="219"/>
      <c r="Q554" s="219"/>
      <c r="R554" s="220"/>
      <c r="S554" s="220"/>
      <c r="T554" s="220"/>
      <c r="U554" s="220"/>
      <c r="V554" s="220"/>
      <c r="W554" s="220"/>
      <c r="X554" s="220"/>
      <c r="Y554" s="220"/>
      <c r="Z554" s="210"/>
      <c r="AA554" s="210"/>
      <c r="AB554" s="210"/>
      <c r="AC554" s="210"/>
      <c r="AD554" s="210"/>
      <c r="AE554" s="210"/>
      <c r="AF554" s="210"/>
      <c r="AG554" s="210" t="s">
        <v>243</v>
      </c>
      <c r="AH554" s="210">
        <v>0</v>
      </c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ht="20.399999999999999" outlineLevel="1" x14ac:dyDescent="0.25">
      <c r="A555" s="229">
        <v>124</v>
      </c>
      <c r="B555" s="230" t="s">
        <v>786</v>
      </c>
      <c r="C555" s="247" t="s">
        <v>787</v>
      </c>
      <c r="D555" s="231" t="s">
        <v>358</v>
      </c>
      <c r="E555" s="232">
        <v>18.100000000000001</v>
      </c>
      <c r="F555" s="233"/>
      <c r="G555" s="234">
        <f>ROUND(E555*F555,2)</f>
        <v>0</v>
      </c>
      <c r="H555" s="233"/>
      <c r="I555" s="234">
        <f>ROUND(E555*H555,2)</f>
        <v>0</v>
      </c>
      <c r="J555" s="233"/>
      <c r="K555" s="234">
        <f>ROUND(E555*J555,2)</f>
        <v>0</v>
      </c>
      <c r="L555" s="234">
        <v>21</v>
      </c>
      <c r="M555" s="234">
        <f>G555*(1+L555/100)</f>
        <v>0</v>
      </c>
      <c r="N555" s="232">
        <v>3.5899999999999999E-3</v>
      </c>
      <c r="O555" s="232">
        <f>ROUND(E555*N555,2)</f>
        <v>0.06</v>
      </c>
      <c r="P555" s="232">
        <v>0</v>
      </c>
      <c r="Q555" s="232">
        <f>ROUND(E555*P555,2)</f>
        <v>0</v>
      </c>
      <c r="R555" s="234" t="s">
        <v>744</v>
      </c>
      <c r="S555" s="234" t="s">
        <v>160</v>
      </c>
      <c r="T555" s="235" t="s">
        <v>160</v>
      </c>
      <c r="U555" s="220">
        <v>0.81620000000000004</v>
      </c>
      <c r="V555" s="220">
        <f>ROUND(E555*U555,2)</f>
        <v>14.77</v>
      </c>
      <c r="W555" s="220"/>
      <c r="X555" s="220" t="s">
        <v>194</v>
      </c>
      <c r="Y555" s="220" t="s">
        <v>163</v>
      </c>
      <c r="Z555" s="210"/>
      <c r="AA555" s="210"/>
      <c r="AB555" s="210"/>
      <c r="AC555" s="210"/>
      <c r="AD555" s="210"/>
      <c r="AE555" s="210"/>
      <c r="AF555" s="210"/>
      <c r="AG555" s="210" t="s">
        <v>670</v>
      </c>
      <c r="AH555" s="210"/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2" x14ac:dyDescent="0.25">
      <c r="A556" s="217"/>
      <c r="B556" s="218"/>
      <c r="C556" s="262" t="s">
        <v>788</v>
      </c>
      <c r="D556" s="260"/>
      <c r="E556" s="260"/>
      <c r="F556" s="260"/>
      <c r="G556" s="260"/>
      <c r="H556" s="220"/>
      <c r="I556" s="220"/>
      <c r="J556" s="220"/>
      <c r="K556" s="220"/>
      <c r="L556" s="220"/>
      <c r="M556" s="220"/>
      <c r="N556" s="219"/>
      <c r="O556" s="219"/>
      <c r="P556" s="219"/>
      <c r="Q556" s="219"/>
      <c r="R556" s="220"/>
      <c r="S556" s="220"/>
      <c r="T556" s="220"/>
      <c r="U556" s="220"/>
      <c r="V556" s="220"/>
      <c r="W556" s="220"/>
      <c r="X556" s="220"/>
      <c r="Y556" s="220"/>
      <c r="Z556" s="210"/>
      <c r="AA556" s="210"/>
      <c r="AB556" s="210"/>
      <c r="AC556" s="210"/>
      <c r="AD556" s="210"/>
      <c r="AE556" s="210"/>
      <c r="AF556" s="210"/>
      <c r="AG556" s="210" t="s">
        <v>249</v>
      </c>
      <c r="AH556" s="210"/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2" x14ac:dyDescent="0.25">
      <c r="A557" s="217"/>
      <c r="B557" s="218"/>
      <c r="C557" s="261" t="s">
        <v>789</v>
      </c>
      <c r="D557" s="254"/>
      <c r="E557" s="255">
        <v>9</v>
      </c>
      <c r="F557" s="220"/>
      <c r="G557" s="220"/>
      <c r="H557" s="220"/>
      <c r="I557" s="220"/>
      <c r="J557" s="220"/>
      <c r="K557" s="220"/>
      <c r="L557" s="220"/>
      <c r="M557" s="220"/>
      <c r="N557" s="219"/>
      <c r="O557" s="219"/>
      <c r="P557" s="219"/>
      <c r="Q557" s="219"/>
      <c r="R557" s="220"/>
      <c r="S557" s="220"/>
      <c r="T557" s="220"/>
      <c r="U557" s="220"/>
      <c r="V557" s="220"/>
      <c r="W557" s="220"/>
      <c r="X557" s="220"/>
      <c r="Y557" s="220"/>
      <c r="Z557" s="210"/>
      <c r="AA557" s="210"/>
      <c r="AB557" s="210"/>
      <c r="AC557" s="210"/>
      <c r="AD557" s="210"/>
      <c r="AE557" s="210"/>
      <c r="AF557" s="210"/>
      <c r="AG557" s="210" t="s">
        <v>243</v>
      </c>
      <c r="AH557" s="210">
        <v>0</v>
      </c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outlineLevel="3" x14ac:dyDescent="0.25">
      <c r="A558" s="217"/>
      <c r="B558" s="218"/>
      <c r="C558" s="261" t="s">
        <v>790</v>
      </c>
      <c r="D558" s="254"/>
      <c r="E558" s="255">
        <v>9.1</v>
      </c>
      <c r="F558" s="220"/>
      <c r="G558" s="220"/>
      <c r="H558" s="220"/>
      <c r="I558" s="220"/>
      <c r="J558" s="220"/>
      <c r="K558" s="220"/>
      <c r="L558" s="220"/>
      <c r="M558" s="220"/>
      <c r="N558" s="219"/>
      <c r="O558" s="219"/>
      <c r="P558" s="219"/>
      <c r="Q558" s="219"/>
      <c r="R558" s="220"/>
      <c r="S558" s="220"/>
      <c r="T558" s="220"/>
      <c r="U558" s="220"/>
      <c r="V558" s="220"/>
      <c r="W558" s="220"/>
      <c r="X558" s="220"/>
      <c r="Y558" s="220"/>
      <c r="Z558" s="210"/>
      <c r="AA558" s="210"/>
      <c r="AB558" s="210"/>
      <c r="AC558" s="210"/>
      <c r="AD558" s="210"/>
      <c r="AE558" s="210"/>
      <c r="AF558" s="210"/>
      <c r="AG558" s="210" t="s">
        <v>243</v>
      </c>
      <c r="AH558" s="210">
        <v>0</v>
      </c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ht="20.399999999999999" outlineLevel="1" x14ac:dyDescent="0.25">
      <c r="A559" s="229">
        <v>125</v>
      </c>
      <c r="B559" s="230" t="s">
        <v>791</v>
      </c>
      <c r="C559" s="247" t="s">
        <v>792</v>
      </c>
      <c r="D559" s="231" t="s">
        <v>358</v>
      </c>
      <c r="E559" s="232">
        <v>17</v>
      </c>
      <c r="F559" s="233"/>
      <c r="G559" s="234">
        <f>ROUND(E559*F559,2)</f>
        <v>0</v>
      </c>
      <c r="H559" s="233"/>
      <c r="I559" s="234">
        <f>ROUND(E559*H559,2)</f>
        <v>0</v>
      </c>
      <c r="J559" s="233"/>
      <c r="K559" s="234">
        <f>ROUND(E559*J559,2)</f>
        <v>0</v>
      </c>
      <c r="L559" s="234">
        <v>21</v>
      </c>
      <c r="M559" s="234">
        <f>G559*(1+L559/100)</f>
        <v>0</v>
      </c>
      <c r="N559" s="232">
        <v>4.0699999999999998E-3</v>
      </c>
      <c r="O559" s="232">
        <f>ROUND(E559*N559,2)</f>
        <v>7.0000000000000007E-2</v>
      </c>
      <c r="P559" s="232">
        <v>0</v>
      </c>
      <c r="Q559" s="232">
        <f>ROUND(E559*P559,2)</f>
        <v>0</v>
      </c>
      <c r="R559" s="234" t="s">
        <v>744</v>
      </c>
      <c r="S559" s="234" t="s">
        <v>160</v>
      </c>
      <c r="T559" s="235" t="s">
        <v>160</v>
      </c>
      <c r="U559" s="220">
        <v>0.82540000000000002</v>
      </c>
      <c r="V559" s="220">
        <f>ROUND(E559*U559,2)</f>
        <v>14.03</v>
      </c>
      <c r="W559" s="220"/>
      <c r="X559" s="220" t="s">
        <v>194</v>
      </c>
      <c r="Y559" s="220" t="s">
        <v>163</v>
      </c>
      <c r="Z559" s="210"/>
      <c r="AA559" s="210"/>
      <c r="AB559" s="210"/>
      <c r="AC559" s="210"/>
      <c r="AD559" s="210"/>
      <c r="AE559" s="210"/>
      <c r="AF559" s="210"/>
      <c r="AG559" s="210" t="s">
        <v>670</v>
      </c>
      <c r="AH559" s="210"/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outlineLevel="2" x14ac:dyDescent="0.25">
      <c r="A560" s="217"/>
      <c r="B560" s="218"/>
      <c r="C560" s="262" t="s">
        <v>788</v>
      </c>
      <c r="D560" s="260"/>
      <c r="E560" s="260"/>
      <c r="F560" s="260"/>
      <c r="G560" s="260"/>
      <c r="H560" s="220"/>
      <c r="I560" s="220"/>
      <c r="J560" s="220"/>
      <c r="K560" s="220"/>
      <c r="L560" s="220"/>
      <c r="M560" s="220"/>
      <c r="N560" s="219"/>
      <c r="O560" s="219"/>
      <c r="P560" s="219"/>
      <c r="Q560" s="219"/>
      <c r="R560" s="220"/>
      <c r="S560" s="220"/>
      <c r="T560" s="220"/>
      <c r="U560" s="220"/>
      <c r="V560" s="220"/>
      <c r="W560" s="220"/>
      <c r="X560" s="220"/>
      <c r="Y560" s="220"/>
      <c r="Z560" s="210"/>
      <c r="AA560" s="210"/>
      <c r="AB560" s="210"/>
      <c r="AC560" s="210"/>
      <c r="AD560" s="210"/>
      <c r="AE560" s="210"/>
      <c r="AF560" s="210"/>
      <c r="AG560" s="210" t="s">
        <v>249</v>
      </c>
      <c r="AH560" s="210"/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2" x14ac:dyDescent="0.25">
      <c r="A561" s="217"/>
      <c r="B561" s="218"/>
      <c r="C561" s="261" t="s">
        <v>793</v>
      </c>
      <c r="D561" s="254"/>
      <c r="E561" s="255">
        <v>17</v>
      </c>
      <c r="F561" s="220"/>
      <c r="G561" s="220"/>
      <c r="H561" s="220"/>
      <c r="I561" s="220"/>
      <c r="J561" s="220"/>
      <c r="K561" s="220"/>
      <c r="L561" s="220"/>
      <c r="M561" s="220"/>
      <c r="N561" s="219"/>
      <c r="O561" s="219"/>
      <c r="P561" s="219"/>
      <c r="Q561" s="219"/>
      <c r="R561" s="220"/>
      <c r="S561" s="220"/>
      <c r="T561" s="220"/>
      <c r="U561" s="220"/>
      <c r="V561" s="220"/>
      <c r="W561" s="220"/>
      <c r="X561" s="220"/>
      <c r="Y561" s="220"/>
      <c r="Z561" s="210"/>
      <c r="AA561" s="210"/>
      <c r="AB561" s="210"/>
      <c r="AC561" s="210"/>
      <c r="AD561" s="210"/>
      <c r="AE561" s="210"/>
      <c r="AF561" s="210"/>
      <c r="AG561" s="210" t="s">
        <v>243</v>
      </c>
      <c r="AH561" s="210">
        <v>0</v>
      </c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ht="20.399999999999999" outlineLevel="1" x14ac:dyDescent="0.25">
      <c r="A562" s="229">
        <v>126</v>
      </c>
      <c r="B562" s="230" t="s">
        <v>794</v>
      </c>
      <c r="C562" s="247" t="s">
        <v>795</v>
      </c>
      <c r="D562" s="231" t="s">
        <v>358</v>
      </c>
      <c r="E562" s="232">
        <v>17.5</v>
      </c>
      <c r="F562" s="233"/>
      <c r="G562" s="234">
        <f>ROUND(E562*F562,2)</f>
        <v>0</v>
      </c>
      <c r="H562" s="233"/>
      <c r="I562" s="234">
        <f>ROUND(E562*H562,2)</f>
        <v>0</v>
      </c>
      <c r="J562" s="233"/>
      <c r="K562" s="234">
        <f>ROUND(E562*J562,2)</f>
        <v>0</v>
      </c>
      <c r="L562" s="234">
        <v>21</v>
      </c>
      <c r="M562" s="234">
        <f>G562*(1+L562/100)</f>
        <v>0</v>
      </c>
      <c r="N562" s="232">
        <v>4.28E-3</v>
      </c>
      <c r="O562" s="232">
        <f>ROUND(E562*N562,2)</f>
        <v>7.0000000000000007E-2</v>
      </c>
      <c r="P562" s="232">
        <v>0</v>
      </c>
      <c r="Q562" s="232">
        <f>ROUND(E562*P562,2)</f>
        <v>0</v>
      </c>
      <c r="R562" s="234" t="s">
        <v>744</v>
      </c>
      <c r="S562" s="234" t="s">
        <v>160</v>
      </c>
      <c r="T562" s="235" t="s">
        <v>160</v>
      </c>
      <c r="U562" s="220">
        <v>0.84494999999999998</v>
      </c>
      <c r="V562" s="220">
        <f>ROUND(E562*U562,2)</f>
        <v>14.79</v>
      </c>
      <c r="W562" s="220"/>
      <c r="X562" s="220" t="s">
        <v>194</v>
      </c>
      <c r="Y562" s="220" t="s">
        <v>163</v>
      </c>
      <c r="Z562" s="210"/>
      <c r="AA562" s="210"/>
      <c r="AB562" s="210"/>
      <c r="AC562" s="210"/>
      <c r="AD562" s="210"/>
      <c r="AE562" s="210"/>
      <c r="AF562" s="210"/>
      <c r="AG562" s="210" t="s">
        <v>670</v>
      </c>
      <c r="AH562" s="210"/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2" x14ac:dyDescent="0.25">
      <c r="A563" s="217"/>
      <c r="B563" s="218"/>
      <c r="C563" s="262" t="s">
        <v>788</v>
      </c>
      <c r="D563" s="260"/>
      <c r="E563" s="260"/>
      <c r="F563" s="260"/>
      <c r="G563" s="260"/>
      <c r="H563" s="220"/>
      <c r="I563" s="220"/>
      <c r="J563" s="220"/>
      <c r="K563" s="220"/>
      <c r="L563" s="220"/>
      <c r="M563" s="220"/>
      <c r="N563" s="219"/>
      <c r="O563" s="219"/>
      <c r="P563" s="219"/>
      <c r="Q563" s="219"/>
      <c r="R563" s="220"/>
      <c r="S563" s="220"/>
      <c r="T563" s="220"/>
      <c r="U563" s="220"/>
      <c r="V563" s="220"/>
      <c r="W563" s="220"/>
      <c r="X563" s="220"/>
      <c r="Y563" s="220"/>
      <c r="Z563" s="210"/>
      <c r="AA563" s="210"/>
      <c r="AB563" s="210"/>
      <c r="AC563" s="210"/>
      <c r="AD563" s="210"/>
      <c r="AE563" s="210"/>
      <c r="AF563" s="210"/>
      <c r="AG563" s="210" t="s">
        <v>249</v>
      </c>
      <c r="AH563" s="210"/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outlineLevel="2" x14ac:dyDescent="0.25">
      <c r="A564" s="217"/>
      <c r="B564" s="218"/>
      <c r="C564" s="261" t="s">
        <v>796</v>
      </c>
      <c r="D564" s="254"/>
      <c r="E564" s="255">
        <v>17.5</v>
      </c>
      <c r="F564" s="220"/>
      <c r="G564" s="220"/>
      <c r="H564" s="220"/>
      <c r="I564" s="220"/>
      <c r="J564" s="220"/>
      <c r="K564" s="220"/>
      <c r="L564" s="220"/>
      <c r="M564" s="220"/>
      <c r="N564" s="219"/>
      <c r="O564" s="219"/>
      <c r="P564" s="219"/>
      <c r="Q564" s="219"/>
      <c r="R564" s="220"/>
      <c r="S564" s="220"/>
      <c r="T564" s="220"/>
      <c r="U564" s="220"/>
      <c r="V564" s="220"/>
      <c r="W564" s="220"/>
      <c r="X564" s="220"/>
      <c r="Y564" s="220"/>
      <c r="Z564" s="210"/>
      <c r="AA564" s="210"/>
      <c r="AB564" s="210"/>
      <c r="AC564" s="210"/>
      <c r="AD564" s="210"/>
      <c r="AE564" s="210"/>
      <c r="AF564" s="210"/>
      <c r="AG564" s="210" t="s">
        <v>243</v>
      </c>
      <c r="AH564" s="210">
        <v>0</v>
      </c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outlineLevel="1" x14ac:dyDescent="0.25">
      <c r="A565" s="229">
        <v>127</v>
      </c>
      <c r="B565" s="230" t="s">
        <v>797</v>
      </c>
      <c r="C565" s="247" t="s">
        <v>798</v>
      </c>
      <c r="D565" s="231" t="s">
        <v>358</v>
      </c>
      <c r="E565" s="232">
        <v>14</v>
      </c>
      <c r="F565" s="233"/>
      <c r="G565" s="234">
        <f>ROUND(E565*F565,2)</f>
        <v>0</v>
      </c>
      <c r="H565" s="233"/>
      <c r="I565" s="234">
        <f>ROUND(E565*H565,2)</f>
        <v>0</v>
      </c>
      <c r="J565" s="233"/>
      <c r="K565" s="234">
        <f>ROUND(E565*J565,2)</f>
        <v>0</v>
      </c>
      <c r="L565" s="234">
        <v>21</v>
      </c>
      <c r="M565" s="234">
        <f>G565*(1+L565/100)</f>
        <v>0</v>
      </c>
      <c r="N565" s="232">
        <v>5.7299999999999999E-3</v>
      </c>
      <c r="O565" s="232">
        <f>ROUND(E565*N565,2)</f>
        <v>0.08</v>
      </c>
      <c r="P565" s="232">
        <v>0</v>
      </c>
      <c r="Q565" s="232">
        <f>ROUND(E565*P565,2)</f>
        <v>0</v>
      </c>
      <c r="R565" s="234" t="s">
        <v>744</v>
      </c>
      <c r="S565" s="234" t="s">
        <v>160</v>
      </c>
      <c r="T565" s="235" t="s">
        <v>160</v>
      </c>
      <c r="U565" s="220">
        <v>0.89554999999999996</v>
      </c>
      <c r="V565" s="220">
        <f>ROUND(E565*U565,2)</f>
        <v>12.54</v>
      </c>
      <c r="W565" s="220"/>
      <c r="X565" s="220" t="s">
        <v>194</v>
      </c>
      <c r="Y565" s="220" t="s">
        <v>163</v>
      </c>
      <c r="Z565" s="210"/>
      <c r="AA565" s="210"/>
      <c r="AB565" s="210"/>
      <c r="AC565" s="210"/>
      <c r="AD565" s="210"/>
      <c r="AE565" s="210"/>
      <c r="AF565" s="210"/>
      <c r="AG565" s="210" t="s">
        <v>670</v>
      </c>
      <c r="AH565" s="210"/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outlineLevel="2" x14ac:dyDescent="0.25">
      <c r="A566" s="217"/>
      <c r="B566" s="218"/>
      <c r="C566" s="262" t="s">
        <v>799</v>
      </c>
      <c r="D566" s="260"/>
      <c r="E566" s="260"/>
      <c r="F566" s="260"/>
      <c r="G566" s="260"/>
      <c r="H566" s="220"/>
      <c r="I566" s="220"/>
      <c r="J566" s="220"/>
      <c r="K566" s="220"/>
      <c r="L566" s="220"/>
      <c r="M566" s="220"/>
      <c r="N566" s="219"/>
      <c r="O566" s="219"/>
      <c r="P566" s="219"/>
      <c r="Q566" s="219"/>
      <c r="R566" s="220"/>
      <c r="S566" s="220"/>
      <c r="T566" s="220"/>
      <c r="U566" s="220"/>
      <c r="V566" s="220"/>
      <c r="W566" s="220"/>
      <c r="X566" s="220"/>
      <c r="Y566" s="220"/>
      <c r="Z566" s="210"/>
      <c r="AA566" s="210"/>
      <c r="AB566" s="210"/>
      <c r="AC566" s="210"/>
      <c r="AD566" s="210"/>
      <c r="AE566" s="210"/>
      <c r="AF566" s="210"/>
      <c r="AG566" s="210" t="s">
        <v>249</v>
      </c>
      <c r="AH566" s="210"/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2" x14ac:dyDescent="0.25">
      <c r="A567" s="217"/>
      <c r="B567" s="218"/>
      <c r="C567" s="261" t="s">
        <v>800</v>
      </c>
      <c r="D567" s="254"/>
      <c r="E567" s="255">
        <v>1.5</v>
      </c>
      <c r="F567" s="220"/>
      <c r="G567" s="220"/>
      <c r="H567" s="220"/>
      <c r="I567" s="220"/>
      <c r="J567" s="220"/>
      <c r="K567" s="220"/>
      <c r="L567" s="220"/>
      <c r="M567" s="220"/>
      <c r="N567" s="219"/>
      <c r="O567" s="219"/>
      <c r="P567" s="219"/>
      <c r="Q567" s="219"/>
      <c r="R567" s="220"/>
      <c r="S567" s="220"/>
      <c r="T567" s="220"/>
      <c r="U567" s="220"/>
      <c r="V567" s="220"/>
      <c r="W567" s="220"/>
      <c r="X567" s="220"/>
      <c r="Y567" s="220"/>
      <c r="Z567" s="210"/>
      <c r="AA567" s="210"/>
      <c r="AB567" s="210"/>
      <c r="AC567" s="210"/>
      <c r="AD567" s="210"/>
      <c r="AE567" s="210"/>
      <c r="AF567" s="210"/>
      <c r="AG567" s="210" t="s">
        <v>243</v>
      </c>
      <c r="AH567" s="210">
        <v>0</v>
      </c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outlineLevel="3" x14ac:dyDescent="0.25">
      <c r="A568" s="217"/>
      <c r="B568" s="218"/>
      <c r="C568" s="261" t="s">
        <v>801</v>
      </c>
      <c r="D568" s="254"/>
      <c r="E568" s="255">
        <v>12.5</v>
      </c>
      <c r="F568" s="220"/>
      <c r="G568" s="220"/>
      <c r="H568" s="220"/>
      <c r="I568" s="220"/>
      <c r="J568" s="220"/>
      <c r="K568" s="220"/>
      <c r="L568" s="220"/>
      <c r="M568" s="220"/>
      <c r="N568" s="219"/>
      <c r="O568" s="219"/>
      <c r="P568" s="219"/>
      <c r="Q568" s="219"/>
      <c r="R568" s="220"/>
      <c r="S568" s="220"/>
      <c r="T568" s="220"/>
      <c r="U568" s="220"/>
      <c r="V568" s="220"/>
      <c r="W568" s="220"/>
      <c r="X568" s="220"/>
      <c r="Y568" s="220"/>
      <c r="Z568" s="210"/>
      <c r="AA568" s="210"/>
      <c r="AB568" s="210"/>
      <c r="AC568" s="210"/>
      <c r="AD568" s="210"/>
      <c r="AE568" s="210"/>
      <c r="AF568" s="210"/>
      <c r="AG568" s="210" t="s">
        <v>243</v>
      </c>
      <c r="AH568" s="210">
        <v>0</v>
      </c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outlineLevel="1" x14ac:dyDescent="0.25">
      <c r="A569" s="229">
        <v>128</v>
      </c>
      <c r="B569" s="230" t="s">
        <v>802</v>
      </c>
      <c r="C569" s="247" t="s">
        <v>803</v>
      </c>
      <c r="D569" s="231" t="s">
        <v>358</v>
      </c>
      <c r="E569" s="232">
        <v>7.7</v>
      </c>
      <c r="F569" s="233"/>
      <c r="G569" s="234">
        <f>ROUND(E569*F569,2)</f>
        <v>0</v>
      </c>
      <c r="H569" s="233"/>
      <c r="I569" s="234">
        <f>ROUND(E569*H569,2)</f>
        <v>0</v>
      </c>
      <c r="J569" s="233"/>
      <c r="K569" s="234">
        <f>ROUND(E569*J569,2)</f>
        <v>0</v>
      </c>
      <c r="L569" s="234">
        <v>21</v>
      </c>
      <c r="M569" s="234">
        <f>G569*(1+L569/100)</f>
        <v>0</v>
      </c>
      <c r="N569" s="232">
        <v>6.6100000000000004E-3</v>
      </c>
      <c r="O569" s="232">
        <f>ROUND(E569*N569,2)</f>
        <v>0.05</v>
      </c>
      <c r="P569" s="232">
        <v>0</v>
      </c>
      <c r="Q569" s="232">
        <f>ROUND(E569*P569,2)</f>
        <v>0</v>
      </c>
      <c r="R569" s="234" t="s">
        <v>744</v>
      </c>
      <c r="S569" s="234" t="s">
        <v>160</v>
      </c>
      <c r="T569" s="235" t="s">
        <v>160</v>
      </c>
      <c r="U569" s="220">
        <v>0.91854999999999998</v>
      </c>
      <c r="V569" s="220">
        <f>ROUND(E569*U569,2)</f>
        <v>7.07</v>
      </c>
      <c r="W569" s="220"/>
      <c r="X569" s="220" t="s">
        <v>194</v>
      </c>
      <c r="Y569" s="220" t="s">
        <v>163</v>
      </c>
      <c r="Z569" s="210"/>
      <c r="AA569" s="210"/>
      <c r="AB569" s="210"/>
      <c r="AC569" s="210"/>
      <c r="AD569" s="210"/>
      <c r="AE569" s="210"/>
      <c r="AF569" s="210"/>
      <c r="AG569" s="210" t="s">
        <v>670</v>
      </c>
      <c r="AH569" s="210"/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outlineLevel="2" x14ac:dyDescent="0.25">
      <c r="A570" s="217"/>
      <c r="B570" s="218"/>
      <c r="C570" s="262" t="s">
        <v>799</v>
      </c>
      <c r="D570" s="260"/>
      <c r="E570" s="260"/>
      <c r="F570" s="260"/>
      <c r="G570" s="260"/>
      <c r="H570" s="220"/>
      <c r="I570" s="220"/>
      <c r="J570" s="220"/>
      <c r="K570" s="220"/>
      <c r="L570" s="220"/>
      <c r="M570" s="220"/>
      <c r="N570" s="219"/>
      <c r="O570" s="219"/>
      <c r="P570" s="219"/>
      <c r="Q570" s="219"/>
      <c r="R570" s="220"/>
      <c r="S570" s="220"/>
      <c r="T570" s="220"/>
      <c r="U570" s="220"/>
      <c r="V570" s="220"/>
      <c r="W570" s="220"/>
      <c r="X570" s="220"/>
      <c r="Y570" s="220"/>
      <c r="Z570" s="210"/>
      <c r="AA570" s="210"/>
      <c r="AB570" s="210"/>
      <c r="AC570" s="210"/>
      <c r="AD570" s="210"/>
      <c r="AE570" s="210"/>
      <c r="AF570" s="210"/>
      <c r="AG570" s="210" t="s">
        <v>249</v>
      </c>
      <c r="AH570" s="210"/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2" x14ac:dyDescent="0.25">
      <c r="A571" s="217"/>
      <c r="B571" s="218"/>
      <c r="C571" s="261" t="s">
        <v>804</v>
      </c>
      <c r="D571" s="254"/>
      <c r="E571" s="255">
        <v>7.7</v>
      </c>
      <c r="F571" s="220"/>
      <c r="G571" s="220"/>
      <c r="H571" s="220"/>
      <c r="I571" s="220"/>
      <c r="J571" s="220"/>
      <c r="K571" s="220"/>
      <c r="L571" s="220"/>
      <c r="M571" s="220"/>
      <c r="N571" s="219"/>
      <c r="O571" s="219"/>
      <c r="P571" s="219"/>
      <c r="Q571" s="219"/>
      <c r="R571" s="220"/>
      <c r="S571" s="220"/>
      <c r="T571" s="220"/>
      <c r="U571" s="220"/>
      <c r="V571" s="220"/>
      <c r="W571" s="220"/>
      <c r="X571" s="220"/>
      <c r="Y571" s="220"/>
      <c r="Z571" s="210"/>
      <c r="AA571" s="210"/>
      <c r="AB571" s="210"/>
      <c r="AC571" s="210"/>
      <c r="AD571" s="210"/>
      <c r="AE571" s="210"/>
      <c r="AF571" s="210"/>
      <c r="AG571" s="210" t="s">
        <v>243</v>
      </c>
      <c r="AH571" s="210">
        <v>0</v>
      </c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ht="30.6" outlineLevel="1" x14ac:dyDescent="0.25">
      <c r="A572" s="229">
        <v>129</v>
      </c>
      <c r="B572" s="230" t="s">
        <v>805</v>
      </c>
      <c r="C572" s="247" t="s">
        <v>806</v>
      </c>
      <c r="D572" s="231" t="s">
        <v>358</v>
      </c>
      <c r="E572" s="232">
        <v>1.2</v>
      </c>
      <c r="F572" s="233"/>
      <c r="G572" s="234">
        <f>ROUND(E572*F572,2)</f>
        <v>0</v>
      </c>
      <c r="H572" s="233"/>
      <c r="I572" s="234">
        <f>ROUND(E572*H572,2)</f>
        <v>0</v>
      </c>
      <c r="J572" s="233"/>
      <c r="K572" s="234">
        <f>ROUND(E572*J572,2)</f>
        <v>0</v>
      </c>
      <c r="L572" s="234">
        <v>21</v>
      </c>
      <c r="M572" s="234">
        <f>G572*(1+L572/100)</f>
        <v>0</v>
      </c>
      <c r="N572" s="232">
        <v>3.46E-3</v>
      </c>
      <c r="O572" s="232">
        <f>ROUND(E572*N572,2)</f>
        <v>0</v>
      </c>
      <c r="P572" s="232">
        <v>0</v>
      </c>
      <c r="Q572" s="232">
        <f>ROUND(E572*P572,2)</f>
        <v>0</v>
      </c>
      <c r="R572" s="234" t="s">
        <v>744</v>
      </c>
      <c r="S572" s="234" t="s">
        <v>160</v>
      </c>
      <c r="T572" s="235" t="s">
        <v>160</v>
      </c>
      <c r="U572" s="220">
        <v>0.67989999999999995</v>
      </c>
      <c r="V572" s="220">
        <f>ROUND(E572*U572,2)</f>
        <v>0.82</v>
      </c>
      <c r="W572" s="220"/>
      <c r="X572" s="220" t="s">
        <v>194</v>
      </c>
      <c r="Y572" s="220" t="s">
        <v>163</v>
      </c>
      <c r="Z572" s="210"/>
      <c r="AA572" s="210"/>
      <c r="AB572" s="210"/>
      <c r="AC572" s="210"/>
      <c r="AD572" s="210"/>
      <c r="AE572" s="210"/>
      <c r="AF572" s="210"/>
      <c r="AG572" s="210" t="s">
        <v>670</v>
      </c>
      <c r="AH572" s="210"/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2" x14ac:dyDescent="0.25">
      <c r="A573" s="217"/>
      <c r="B573" s="218"/>
      <c r="C573" s="261" t="s">
        <v>807</v>
      </c>
      <c r="D573" s="254"/>
      <c r="E573" s="255">
        <v>1.2</v>
      </c>
      <c r="F573" s="220"/>
      <c r="G573" s="220"/>
      <c r="H573" s="220"/>
      <c r="I573" s="220"/>
      <c r="J573" s="220"/>
      <c r="K573" s="220"/>
      <c r="L573" s="220"/>
      <c r="M573" s="220"/>
      <c r="N573" s="219"/>
      <c r="O573" s="219"/>
      <c r="P573" s="219"/>
      <c r="Q573" s="219"/>
      <c r="R573" s="220"/>
      <c r="S573" s="220"/>
      <c r="T573" s="220"/>
      <c r="U573" s="220"/>
      <c r="V573" s="220"/>
      <c r="W573" s="220"/>
      <c r="X573" s="220"/>
      <c r="Y573" s="220"/>
      <c r="Z573" s="210"/>
      <c r="AA573" s="210"/>
      <c r="AB573" s="210"/>
      <c r="AC573" s="210"/>
      <c r="AD573" s="210"/>
      <c r="AE573" s="210"/>
      <c r="AF573" s="210"/>
      <c r="AG573" s="210" t="s">
        <v>243</v>
      </c>
      <c r="AH573" s="210">
        <v>0</v>
      </c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outlineLevel="1" x14ac:dyDescent="0.25">
      <c r="A574" s="229">
        <v>130</v>
      </c>
      <c r="B574" s="230" t="s">
        <v>808</v>
      </c>
      <c r="C574" s="247" t="s">
        <v>809</v>
      </c>
      <c r="D574" s="231" t="s">
        <v>303</v>
      </c>
      <c r="E574" s="232">
        <v>1</v>
      </c>
      <c r="F574" s="233"/>
      <c r="G574" s="234">
        <f>ROUND(E574*F574,2)</f>
        <v>0</v>
      </c>
      <c r="H574" s="233"/>
      <c r="I574" s="234">
        <f>ROUND(E574*H574,2)</f>
        <v>0</v>
      </c>
      <c r="J574" s="233"/>
      <c r="K574" s="234">
        <f>ROUND(E574*J574,2)</f>
        <v>0</v>
      </c>
      <c r="L574" s="234">
        <v>21</v>
      </c>
      <c r="M574" s="234">
        <f>G574*(1+L574/100)</f>
        <v>0</v>
      </c>
      <c r="N574" s="232">
        <v>1E-4</v>
      </c>
      <c r="O574" s="232">
        <f>ROUND(E574*N574,2)</f>
        <v>0</v>
      </c>
      <c r="P574" s="232">
        <v>0</v>
      </c>
      <c r="Q574" s="232">
        <f>ROUND(E574*P574,2)</f>
        <v>0</v>
      </c>
      <c r="R574" s="234" t="s">
        <v>744</v>
      </c>
      <c r="S574" s="234" t="s">
        <v>160</v>
      </c>
      <c r="T574" s="235" t="s">
        <v>160</v>
      </c>
      <c r="U574" s="220">
        <v>0.27600000000000002</v>
      </c>
      <c r="V574" s="220">
        <f>ROUND(E574*U574,2)</f>
        <v>0.28000000000000003</v>
      </c>
      <c r="W574" s="220"/>
      <c r="X574" s="220" t="s">
        <v>194</v>
      </c>
      <c r="Y574" s="220" t="s">
        <v>163</v>
      </c>
      <c r="Z574" s="210"/>
      <c r="AA574" s="210"/>
      <c r="AB574" s="210"/>
      <c r="AC574" s="210"/>
      <c r="AD574" s="210"/>
      <c r="AE574" s="210"/>
      <c r="AF574" s="210"/>
      <c r="AG574" s="210" t="s">
        <v>670</v>
      </c>
      <c r="AH574" s="210"/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2" x14ac:dyDescent="0.25">
      <c r="A575" s="217"/>
      <c r="B575" s="218"/>
      <c r="C575" s="261" t="s">
        <v>760</v>
      </c>
      <c r="D575" s="254"/>
      <c r="E575" s="255">
        <v>1</v>
      </c>
      <c r="F575" s="220"/>
      <c r="G575" s="220"/>
      <c r="H575" s="220"/>
      <c r="I575" s="220"/>
      <c r="J575" s="220"/>
      <c r="K575" s="220"/>
      <c r="L575" s="220"/>
      <c r="M575" s="220"/>
      <c r="N575" s="219"/>
      <c r="O575" s="219"/>
      <c r="P575" s="219"/>
      <c r="Q575" s="219"/>
      <c r="R575" s="220"/>
      <c r="S575" s="220"/>
      <c r="T575" s="220"/>
      <c r="U575" s="220"/>
      <c r="V575" s="220"/>
      <c r="W575" s="220"/>
      <c r="X575" s="220"/>
      <c r="Y575" s="220"/>
      <c r="Z575" s="210"/>
      <c r="AA575" s="210"/>
      <c r="AB575" s="210"/>
      <c r="AC575" s="210"/>
      <c r="AD575" s="210"/>
      <c r="AE575" s="210"/>
      <c r="AF575" s="210"/>
      <c r="AG575" s="210" t="s">
        <v>243</v>
      </c>
      <c r="AH575" s="210">
        <v>0</v>
      </c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ht="20.399999999999999" outlineLevel="1" x14ac:dyDescent="0.25">
      <c r="A576" s="229">
        <v>131</v>
      </c>
      <c r="B576" s="230" t="s">
        <v>810</v>
      </c>
      <c r="C576" s="247" t="s">
        <v>811</v>
      </c>
      <c r="D576" s="231" t="s">
        <v>303</v>
      </c>
      <c r="E576" s="232">
        <v>1</v>
      </c>
      <c r="F576" s="233"/>
      <c r="G576" s="234">
        <f>ROUND(E576*F576,2)</f>
        <v>0</v>
      </c>
      <c r="H576" s="233"/>
      <c r="I576" s="234">
        <f>ROUND(E576*H576,2)</f>
        <v>0</v>
      </c>
      <c r="J576" s="233"/>
      <c r="K576" s="234">
        <f>ROUND(E576*J576,2)</f>
        <v>0</v>
      </c>
      <c r="L576" s="234">
        <v>21</v>
      </c>
      <c r="M576" s="234">
        <f>G576*(1+L576/100)</f>
        <v>0</v>
      </c>
      <c r="N576" s="232">
        <v>3.2599999999999999E-3</v>
      </c>
      <c r="O576" s="232">
        <f>ROUND(E576*N576,2)</f>
        <v>0</v>
      </c>
      <c r="P576" s="232">
        <v>0</v>
      </c>
      <c r="Q576" s="232">
        <f>ROUND(E576*P576,2)</f>
        <v>0</v>
      </c>
      <c r="R576" s="234" t="s">
        <v>744</v>
      </c>
      <c r="S576" s="234" t="s">
        <v>160</v>
      </c>
      <c r="T576" s="235" t="s">
        <v>160</v>
      </c>
      <c r="U576" s="220">
        <v>1.0545500000000001</v>
      </c>
      <c r="V576" s="220">
        <f>ROUND(E576*U576,2)</f>
        <v>1.05</v>
      </c>
      <c r="W576" s="220"/>
      <c r="X576" s="220" t="s">
        <v>194</v>
      </c>
      <c r="Y576" s="220" t="s">
        <v>163</v>
      </c>
      <c r="Z576" s="210"/>
      <c r="AA576" s="210"/>
      <c r="AB576" s="210"/>
      <c r="AC576" s="210"/>
      <c r="AD576" s="210"/>
      <c r="AE576" s="210"/>
      <c r="AF576" s="210"/>
      <c r="AG576" s="210" t="s">
        <v>670</v>
      </c>
      <c r="AH576" s="210"/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2" x14ac:dyDescent="0.25">
      <c r="A577" s="217"/>
      <c r="B577" s="218"/>
      <c r="C577" s="261" t="s">
        <v>760</v>
      </c>
      <c r="D577" s="254"/>
      <c r="E577" s="255">
        <v>1</v>
      </c>
      <c r="F577" s="220"/>
      <c r="G577" s="220"/>
      <c r="H577" s="220"/>
      <c r="I577" s="220"/>
      <c r="J577" s="220"/>
      <c r="K577" s="220"/>
      <c r="L577" s="220"/>
      <c r="M577" s="220"/>
      <c r="N577" s="219"/>
      <c r="O577" s="219"/>
      <c r="P577" s="219"/>
      <c r="Q577" s="219"/>
      <c r="R577" s="220"/>
      <c r="S577" s="220"/>
      <c r="T577" s="220"/>
      <c r="U577" s="220"/>
      <c r="V577" s="220"/>
      <c r="W577" s="220"/>
      <c r="X577" s="220"/>
      <c r="Y577" s="220"/>
      <c r="Z577" s="210"/>
      <c r="AA577" s="210"/>
      <c r="AB577" s="210"/>
      <c r="AC577" s="210"/>
      <c r="AD577" s="210"/>
      <c r="AE577" s="210"/>
      <c r="AF577" s="210"/>
      <c r="AG577" s="210" t="s">
        <v>243</v>
      </c>
      <c r="AH577" s="210">
        <v>0</v>
      </c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outlineLevel="1" x14ac:dyDescent="0.25">
      <c r="A578" s="229">
        <v>132</v>
      </c>
      <c r="B578" s="230" t="s">
        <v>812</v>
      </c>
      <c r="C578" s="247" t="s">
        <v>813</v>
      </c>
      <c r="D578" s="231" t="s">
        <v>288</v>
      </c>
      <c r="E578" s="232">
        <v>1.0033000000000001</v>
      </c>
      <c r="F578" s="233"/>
      <c r="G578" s="234">
        <f>ROUND(E578*F578,2)</f>
        <v>0</v>
      </c>
      <c r="H578" s="233"/>
      <c r="I578" s="234">
        <f>ROUND(E578*H578,2)</f>
        <v>0</v>
      </c>
      <c r="J578" s="233"/>
      <c r="K578" s="234">
        <f>ROUND(E578*J578,2)</f>
        <v>0</v>
      </c>
      <c r="L578" s="234">
        <v>21</v>
      </c>
      <c r="M578" s="234">
        <f>G578*(1+L578/100)</f>
        <v>0</v>
      </c>
      <c r="N578" s="232">
        <v>0</v>
      </c>
      <c r="O578" s="232">
        <f>ROUND(E578*N578,2)</f>
        <v>0</v>
      </c>
      <c r="P578" s="232">
        <v>0</v>
      </c>
      <c r="Q578" s="232">
        <f>ROUND(E578*P578,2)</f>
        <v>0</v>
      </c>
      <c r="R578" s="234" t="s">
        <v>744</v>
      </c>
      <c r="S578" s="234" t="s">
        <v>160</v>
      </c>
      <c r="T578" s="235" t="s">
        <v>160</v>
      </c>
      <c r="U578" s="220">
        <v>4.82</v>
      </c>
      <c r="V578" s="220">
        <f>ROUND(E578*U578,2)</f>
        <v>4.84</v>
      </c>
      <c r="W578" s="220"/>
      <c r="X578" s="220" t="s">
        <v>194</v>
      </c>
      <c r="Y578" s="220" t="s">
        <v>163</v>
      </c>
      <c r="Z578" s="210"/>
      <c r="AA578" s="210"/>
      <c r="AB578" s="210"/>
      <c r="AC578" s="210"/>
      <c r="AD578" s="210"/>
      <c r="AE578" s="210"/>
      <c r="AF578" s="210"/>
      <c r="AG578" s="210" t="s">
        <v>670</v>
      </c>
      <c r="AH578" s="210"/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outlineLevel="2" x14ac:dyDescent="0.25">
      <c r="A579" s="217"/>
      <c r="B579" s="218"/>
      <c r="C579" s="262" t="s">
        <v>707</v>
      </c>
      <c r="D579" s="260"/>
      <c r="E579" s="260"/>
      <c r="F579" s="260"/>
      <c r="G579" s="260"/>
      <c r="H579" s="220"/>
      <c r="I579" s="220"/>
      <c r="J579" s="220"/>
      <c r="K579" s="220"/>
      <c r="L579" s="220"/>
      <c r="M579" s="220"/>
      <c r="N579" s="219"/>
      <c r="O579" s="219"/>
      <c r="P579" s="219"/>
      <c r="Q579" s="219"/>
      <c r="R579" s="220"/>
      <c r="S579" s="220"/>
      <c r="T579" s="220"/>
      <c r="U579" s="220"/>
      <c r="V579" s="220"/>
      <c r="W579" s="220"/>
      <c r="X579" s="220"/>
      <c r="Y579" s="220"/>
      <c r="Z579" s="210"/>
      <c r="AA579" s="210"/>
      <c r="AB579" s="210"/>
      <c r="AC579" s="210"/>
      <c r="AD579" s="210"/>
      <c r="AE579" s="210"/>
      <c r="AF579" s="210"/>
      <c r="AG579" s="210" t="s">
        <v>249</v>
      </c>
      <c r="AH579" s="210"/>
      <c r="AI579" s="210"/>
      <c r="AJ579" s="210"/>
      <c r="AK579" s="210"/>
      <c r="AL579" s="210"/>
      <c r="AM579" s="210"/>
      <c r="AN579" s="210"/>
      <c r="AO579" s="210"/>
      <c r="AP579" s="210"/>
      <c r="AQ579" s="210"/>
      <c r="AR579" s="210"/>
      <c r="AS579" s="210"/>
      <c r="AT579" s="210"/>
      <c r="AU579" s="210"/>
      <c r="AV579" s="210"/>
      <c r="AW579" s="210"/>
      <c r="AX579" s="210"/>
      <c r="AY579" s="210"/>
      <c r="AZ579" s="210"/>
      <c r="BA579" s="210"/>
      <c r="BB579" s="210"/>
      <c r="BC579" s="210"/>
      <c r="BD579" s="210"/>
      <c r="BE579" s="210"/>
      <c r="BF579" s="210"/>
      <c r="BG579" s="210"/>
      <c r="BH579" s="210"/>
    </row>
    <row r="580" spans="1:60" x14ac:dyDescent="0.25">
      <c r="A580" s="222" t="s">
        <v>155</v>
      </c>
      <c r="B580" s="223" t="s">
        <v>116</v>
      </c>
      <c r="C580" s="246" t="s">
        <v>117</v>
      </c>
      <c r="D580" s="224"/>
      <c r="E580" s="225"/>
      <c r="F580" s="226"/>
      <c r="G580" s="226">
        <f>SUMIF(AG581:AG622,"&lt;&gt;NOR",G581:G622)</f>
        <v>0</v>
      </c>
      <c r="H580" s="226"/>
      <c r="I580" s="226">
        <f>SUM(I581:I622)</f>
        <v>0</v>
      </c>
      <c r="J580" s="226"/>
      <c r="K580" s="226">
        <f>SUM(K581:K622)</f>
        <v>0</v>
      </c>
      <c r="L580" s="226"/>
      <c r="M580" s="226">
        <f>SUM(M581:M622)</f>
        <v>0</v>
      </c>
      <c r="N580" s="225"/>
      <c r="O580" s="225">
        <f>SUM(O581:O622)</f>
        <v>10.130000000000003</v>
      </c>
      <c r="P580" s="225"/>
      <c r="Q580" s="225">
        <f>SUM(Q581:Q622)</f>
        <v>0</v>
      </c>
      <c r="R580" s="226"/>
      <c r="S580" s="226"/>
      <c r="T580" s="227"/>
      <c r="U580" s="221"/>
      <c r="V580" s="221">
        <f>SUM(V581:V622)</f>
        <v>268.26</v>
      </c>
      <c r="W580" s="221"/>
      <c r="X580" s="221"/>
      <c r="Y580" s="221"/>
      <c r="AG580" t="s">
        <v>156</v>
      </c>
    </row>
    <row r="581" spans="1:60" outlineLevel="1" x14ac:dyDescent="0.25">
      <c r="A581" s="229">
        <v>133</v>
      </c>
      <c r="B581" s="230" t="s">
        <v>814</v>
      </c>
      <c r="C581" s="247" t="s">
        <v>815</v>
      </c>
      <c r="D581" s="231" t="s">
        <v>784</v>
      </c>
      <c r="E581" s="232">
        <v>4</v>
      </c>
      <c r="F581" s="233"/>
      <c r="G581" s="234">
        <f>ROUND(E581*F581,2)</f>
        <v>0</v>
      </c>
      <c r="H581" s="233"/>
      <c r="I581" s="234">
        <f>ROUND(E581*H581,2)</f>
        <v>0</v>
      </c>
      <c r="J581" s="233"/>
      <c r="K581" s="234">
        <f>ROUND(E581*J581,2)</f>
        <v>0</v>
      </c>
      <c r="L581" s="234">
        <v>21</v>
      </c>
      <c r="M581" s="234">
        <f>G581*(1+L581/100)</f>
        <v>0</v>
      </c>
      <c r="N581" s="232">
        <v>1.7000000000000001E-2</v>
      </c>
      <c r="O581" s="232">
        <f>ROUND(E581*N581,2)</f>
        <v>7.0000000000000007E-2</v>
      </c>
      <c r="P581" s="232">
        <v>0</v>
      </c>
      <c r="Q581" s="232">
        <f>ROUND(E581*P581,2)</f>
        <v>0</v>
      </c>
      <c r="R581" s="234"/>
      <c r="S581" s="234" t="s">
        <v>193</v>
      </c>
      <c r="T581" s="235" t="s">
        <v>161</v>
      </c>
      <c r="U581" s="220">
        <v>0</v>
      </c>
      <c r="V581" s="220">
        <f>ROUND(E581*U581,2)</f>
        <v>0</v>
      </c>
      <c r="W581" s="220"/>
      <c r="X581" s="220" t="s">
        <v>240</v>
      </c>
      <c r="Y581" s="220" t="s">
        <v>163</v>
      </c>
      <c r="Z581" s="210"/>
      <c r="AA581" s="210"/>
      <c r="AB581" s="210"/>
      <c r="AC581" s="210"/>
      <c r="AD581" s="210"/>
      <c r="AE581" s="210"/>
      <c r="AF581" s="210"/>
      <c r="AG581" s="210" t="s">
        <v>241</v>
      </c>
      <c r="AH581" s="210"/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2" x14ac:dyDescent="0.25">
      <c r="A582" s="217"/>
      <c r="B582" s="218"/>
      <c r="C582" s="261" t="s">
        <v>816</v>
      </c>
      <c r="D582" s="254"/>
      <c r="E582" s="255">
        <v>4</v>
      </c>
      <c r="F582" s="220"/>
      <c r="G582" s="220"/>
      <c r="H582" s="220"/>
      <c r="I582" s="220"/>
      <c r="J582" s="220"/>
      <c r="K582" s="220"/>
      <c r="L582" s="220"/>
      <c r="M582" s="220"/>
      <c r="N582" s="219"/>
      <c r="O582" s="219"/>
      <c r="P582" s="219"/>
      <c r="Q582" s="219"/>
      <c r="R582" s="220"/>
      <c r="S582" s="220"/>
      <c r="T582" s="220"/>
      <c r="U582" s="220"/>
      <c r="V582" s="220"/>
      <c r="W582" s="220"/>
      <c r="X582" s="220"/>
      <c r="Y582" s="220"/>
      <c r="Z582" s="210"/>
      <c r="AA582" s="210"/>
      <c r="AB582" s="210"/>
      <c r="AC582" s="210"/>
      <c r="AD582" s="210"/>
      <c r="AE582" s="210"/>
      <c r="AF582" s="210"/>
      <c r="AG582" s="210" t="s">
        <v>243</v>
      </c>
      <c r="AH582" s="210">
        <v>0</v>
      </c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5">
      <c r="A583" s="229">
        <v>134</v>
      </c>
      <c r="B583" s="230" t="s">
        <v>817</v>
      </c>
      <c r="C583" s="247" t="s">
        <v>818</v>
      </c>
      <c r="D583" s="231" t="s">
        <v>784</v>
      </c>
      <c r="E583" s="232">
        <v>48</v>
      </c>
      <c r="F583" s="233"/>
      <c r="G583" s="234">
        <f>ROUND(E583*F583,2)</f>
        <v>0</v>
      </c>
      <c r="H583" s="233"/>
      <c r="I583" s="234">
        <f>ROUND(E583*H583,2)</f>
        <v>0</v>
      </c>
      <c r="J583" s="233"/>
      <c r="K583" s="234">
        <f>ROUND(E583*J583,2)</f>
        <v>0</v>
      </c>
      <c r="L583" s="234">
        <v>21</v>
      </c>
      <c r="M583" s="234">
        <f>G583*(1+L583/100)</f>
        <v>0</v>
      </c>
      <c r="N583" s="232">
        <v>9.9000000000000005E-2</v>
      </c>
      <c r="O583" s="232">
        <f>ROUND(E583*N583,2)</f>
        <v>4.75</v>
      </c>
      <c r="P583" s="232">
        <v>0</v>
      </c>
      <c r="Q583" s="232">
        <f>ROUND(E583*P583,2)</f>
        <v>0</v>
      </c>
      <c r="R583" s="234"/>
      <c r="S583" s="234" t="s">
        <v>193</v>
      </c>
      <c r="T583" s="235" t="s">
        <v>161</v>
      </c>
      <c r="U583" s="220">
        <v>0</v>
      </c>
      <c r="V583" s="220">
        <f>ROUND(E583*U583,2)</f>
        <v>0</v>
      </c>
      <c r="W583" s="220"/>
      <c r="X583" s="220" t="s">
        <v>240</v>
      </c>
      <c r="Y583" s="220" t="s">
        <v>163</v>
      </c>
      <c r="Z583" s="210"/>
      <c r="AA583" s="210"/>
      <c r="AB583" s="210"/>
      <c r="AC583" s="210"/>
      <c r="AD583" s="210"/>
      <c r="AE583" s="210"/>
      <c r="AF583" s="210"/>
      <c r="AG583" s="210" t="s">
        <v>241</v>
      </c>
      <c r="AH583" s="210"/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2" x14ac:dyDescent="0.25">
      <c r="A584" s="217"/>
      <c r="B584" s="218"/>
      <c r="C584" s="261" t="s">
        <v>819</v>
      </c>
      <c r="D584" s="254"/>
      <c r="E584" s="255">
        <v>48</v>
      </c>
      <c r="F584" s="220"/>
      <c r="G584" s="220"/>
      <c r="H584" s="220"/>
      <c r="I584" s="220"/>
      <c r="J584" s="220"/>
      <c r="K584" s="220"/>
      <c r="L584" s="220"/>
      <c r="M584" s="220"/>
      <c r="N584" s="219"/>
      <c r="O584" s="219"/>
      <c r="P584" s="219"/>
      <c r="Q584" s="219"/>
      <c r="R584" s="220"/>
      <c r="S584" s="220"/>
      <c r="T584" s="220"/>
      <c r="U584" s="220"/>
      <c r="V584" s="220"/>
      <c r="W584" s="220"/>
      <c r="X584" s="220"/>
      <c r="Y584" s="220"/>
      <c r="Z584" s="210"/>
      <c r="AA584" s="210"/>
      <c r="AB584" s="210"/>
      <c r="AC584" s="210"/>
      <c r="AD584" s="210"/>
      <c r="AE584" s="210"/>
      <c r="AF584" s="210"/>
      <c r="AG584" s="210" t="s">
        <v>243</v>
      </c>
      <c r="AH584" s="210">
        <v>0</v>
      </c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5">
      <c r="A585" s="229">
        <v>135</v>
      </c>
      <c r="B585" s="230" t="s">
        <v>820</v>
      </c>
      <c r="C585" s="247" t="s">
        <v>821</v>
      </c>
      <c r="D585" s="231" t="s">
        <v>784</v>
      </c>
      <c r="E585" s="232">
        <v>2</v>
      </c>
      <c r="F585" s="233"/>
      <c r="G585" s="234">
        <f>ROUND(E585*F585,2)</f>
        <v>0</v>
      </c>
      <c r="H585" s="233"/>
      <c r="I585" s="234">
        <f>ROUND(E585*H585,2)</f>
        <v>0</v>
      </c>
      <c r="J585" s="233"/>
      <c r="K585" s="234">
        <f>ROUND(E585*J585,2)</f>
        <v>0</v>
      </c>
      <c r="L585" s="234">
        <v>21</v>
      </c>
      <c r="M585" s="234">
        <f>G585*(1+L585/100)</f>
        <v>0</v>
      </c>
      <c r="N585" s="232">
        <v>0.16700000000000001</v>
      </c>
      <c r="O585" s="232">
        <f>ROUND(E585*N585,2)</f>
        <v>0.33</v>
      </c>
      <c r="P585" s="232">
        <v>0</v>
      </c>
      <c r="Q585" s="232">
        <f>ROUND(E585*P585,2)</f>
        <v>0</v>
      </c>
      <c r="R585" s="234"/>
      <c r="S585" s="234" t="s">
        <v>193</v>
      </c>
      <c r="T585" s="235" t="s">
        <v>161</v>
      </c>
      <c r="U585" s="220">
        <v>0</v>
      </c>
      <c r="V585" s="220">
        <f>ROUND(E585*U585,2)</f>
        <v>0</v>
      </c>
      <c r="W585" s="220"/>
      <c r="X585" s="220" t="s">
        <v>240</v>
      </c>
      <c r="Y585" s="220" t="s">
        <v>163</v>
      </c>
      <c r="Z585" s="210"/>
      <c r="AA585" s="210"/>
      <c r="AB585" s="210"/>
      <c r="AC585" s="210"/>
      <c r="AD585" s="210"/>
      <c r="AE585" s="210"/>
      <c r="AF585" s="210"/>
      <c r="AG585" s="210" t="s">
        <v>241</v>
      </c>
      <c r="AH585" s="210"/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2" x14ac:dyDescent="0.25">
      <c r="A586" s="217"/>
      <c r="B586" s="218"/>
      <c r="C586" s="261" t="s">
        <v>822</v>
      </c>
      <c r="D586" s="254"/>
      <c r="E586" s="255">
        <v>2</v>
      </c>
      <c r="F586" s="220"/>
      <c r="G586" s="220"/>
      <c r="H586" s="220"/>
      <c r="I586" s="220"/>
      <c r="J586" s="220"/>
      <c r="K586" s="220"/>
      <c r="L586" s="220"/>
      <c r="M586" s="220"/>
      <c r="N586" s="219"/>
      <c r="O586" s="219"/>
      <c r="P586" s="219"/>
      <c r="Q586" s="219"/>
      <c r="R586" s="220"/>
      <c r="S586" s="220"/>
      <c r="T586" s="220"/>
      <c r="U586" s="220"/>
      <c r="V586" s="220"/>
      <c r="W586" s="220"/>
      <c r="X586" s="220"/>
      <c r="Y586" s="220"/>
      <c r="Z586" s="210"/>
      <c r="AA586" s="210"/>
      <c r="AB586" s="210"/>
      <c r="AC586" s="210"/>
      <c r="AD586" s="210"/>
      <c r="AE586" s="210"/>
      <c r="AF586" s="210"/>
      <c r="AG586" s="210" t="s">
        <v>243</v>
      </c>
      <c r="AH586" s="210">
        <v>0</v>
      </c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5">
      <c r="A587" s="229">
        <v>136</v>
      </c>
      <c r="B587" s="230" t="s">
        <v>823</v>
      </c>
      <c r="C587" s="247" t="s">
        <v>824</v>
      </c>
      <c r="D587" s="231" t="s">
        <v>784</v>
      </c>
      <c r="E587" s="232">
        <v>11</v>
      </c>
      <c r="F587" s="233"/>
      <c r="G587" s="234">
        <f>ROUND(E587*F587,2)</f>
        <v>0</v>
      </c>
      <c r="H587" s="233"/>
      <c r="I587" s="234">
        <f>ROUND(E587*H587,2)</f>
        <v>0</v>
      </c>
      <c r="J587" s="233"/>
      <c r="K587" s="234">
        <f>ROUND(E587*J587,2)</f>
        <v>0</v>
      </c>
      <c r="L587" s="234">
        <v>21</v>
      </c>
      <c r="M587" s="234">
        <f>G587*(1+L587/100)</f>
        <v>0</v>
      </c>
      <c r="N587" s="232">
        <v>3.2000000000000001E-2</v>
      </c>
      <c r="O587" s="232">
        <f>ROUND(E587*N587,2)</f>
        <v>0.35</v>
      </c>
      <c r="P587" s="232">
        <v>0</v>
      </c>
      <c r="Q587" s="232">
        <f>ROUND(E587*P587,2)</f>
        <v>0</v>
      </c>
      <c r="R587" s="234"/>
      <c r="S587" s="234" t="s">
        <v>193</v>
      </c>
      <c r="T587" s="235" t="s">
        <v>161</v>
      </c>
      <c r="U587" s="220">
        <v>0</v>
      </c>
      <c r="V587" s="220">
        <f>ROUND(E587*U587,2)</f>
        <v>0</v>
      </c>
      <c r="W587" s="220"/>
      <c r="X587" s="220" t="s">
        <v>240</v>
      </c>
      <c r="Y587" s="220" t="s">
        <v>163</v>
      </c>
      <c r="Z587" s="210"/>
      <c r="AA587" s="210"/>
      <c r="AB587" s="210"/>
      <c r="AC587" s="210"/>
      <c r="AD587" s="210"/>
      <c r="AE587" s="210"/>
      <c r="AF587" s="210"/>
      <c r="AG587" s="210" t="s">
        <v>241</v>
      </c>
      <c r="AH587" s="210"/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outlineLevel="2" x14ac:dyDescent="0.25">
      <c r="A588" s="217"/>
      <c r="B588" s="218"/>
      <c r="C588" s="261" t="s">
        <v>825</v>
      </c>
      <c r="D588" s="254"/>
      <c r="E588" s="255">
        <v>11</v>
      </c>
      <c r="F588" s="220"/>
      <c r="G588" s="220"/>
      <c r="H588" s="220"/>
      <c r="I588" s="220"/>
      <c r="J588" s="220"/>
      <c r="K588" s="220"/>
      <c r="L588" s="220"/>
      <c r="M588" s="220"/>
      <c r="N588" s="219"/>
      <c r="O588" s="219"/>
      <c r="P588" s="219"/>
      <c r="Q588" s="219"/>
      <c r="R588" s="220"/>
      <c r="S588" s="220"/>
      <c r="T588" s="220"/>
      <c r="U588" s="220"/>
      <c r="V588" s="220"/>
      <c r="W588" s="220"/>
      <c r="X588" s="220"/>
      <c r="Y588" s="220"/>
      <c r="Z588" s="210"/>
      <c r="AA588" s="210"/>
      <c r="AB588" s="210"/>
      <c r="AC588" s="210"/>
      <c r="AD588" s="210"/>
      <c r="AE588" s="210"/>
      <c r="AF588" s="210"/>
      <c r="AG588" s="210" t="s">
        <v>243</v>
      </c>
      <c r="AH588" s="210">
        <v>0</v>
      </c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1" x14ac:dyDescent="0.25">
      <c r="A589" s="229">
        <v>137</v>
      </c>
      <c r="B589" s="230" t="s">
        <v>826</v>
      </c>
      <c r="C589" s="247" t="s">
        <v>827</v>
      </c>
      <c r="D589" s="231" t="s">
        <v>784</v>
      </c>
      <c r="E589" s="232">
        <v>3</v>
      </c>
      <c r="F589" s="233"/>
      <c r="G589" s="234">
        <f>ROUND(E589*F589,2)</f>
        <v>0</v>
      </c>
      <c r="H589" s="233"/>
      <c r="I589" s="234">
        <f>ROUND(E589*H589,2)</f>
        <v>0</v>
      </c>
      <c r="J589" s="233"/>
      <c r="K589" s="234">
        <f>ROUND(E589*J589,2)</f>
        <v>0</v>
      </c>
      <c r="L589" s="234">
        <v>21</v>
      </c>
      <c r="M589" s="234">
        <f>G589*(1+L589/100)</f>
        <v>0</v>
      </c>
      <c r="N589" s="232">
        <v>0.72</v>
      </c>
      <c r="O589" s="232">
        <f>ROUND(E589*N589,2)</f>
        <v>2.16</v>
      </c>
      <c r="P589" s="232">
        <v>0</v>
      </c>
      <c r="Q589" s="232">
        <f>ROUND(E589*P589,2)</f>
        <v>0</v>
      </c>
      <c r="R589" s="234"/>
      <c r="S589" s="234" t="s">
        <v>193</v>
      </c>
      <c r="T589" s="235" t="s">
        <v>161</v>
      </c>
      <c r="U589" s="220">
        <v>0</v>
      </c>
      <c r="V589" s="220">
        <f>ROUND(E589*U589,2)</f>
        <v>0</v>
      </c>
      <c r="W589" s="220"/>
      <c r="X589" s="220" t="s">
        <v>240</v>
      </c>
      <c r="Y589" s="220" t="s">
        <v>163</v>
      </c>
      <c r="Z589" s="210"/>
      <c r="AA589" s="210"/>
      <c r="AB589" s="210"/>
      <c r="AC589" s="210"/>
      <c r="AD589" s="210"/>
      <c r="AE589" s="210"/>
      <c r="AF589" s="210"/>
      <c r="AG589" s="210" t="s">
        <v>241</v>
      </c>
      <c r="AH589" s="210"/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outlineLevel="2" x14ac:dyDescent="0.25">
      <c r="A590" s="217"/>
      <c r="B590" s="218"/>
      <c r="C590" s="261" t="s">
        <v>828</v>
      </c>
      <c r="D590" s="254"/>
      <c r="E590" s="255">
        <v>3</v>
      </c>
      <c r="F590" s="220"/>
      <c r="G590" s="220"/>
      <c r="H590" s="220"/>
      <c r="I590" s="220"/>
      <c r="J590" s="220"/>
      <c r="K590" s="220"/>
      <c r="L590" s="220"/>
      <c r="M590" s="220"/>
      <c r="N590" s="219"/>
      <c r="O590" s="219"/>
      <c r="P590" s="219"/>
      <c r="Q590" s="219"/>
      <c r="R590" s="220"/>
      <c r="S590" s="220"/>
      <c r="T590" s="220"/>
      <c r="U590" s="220"/>
      <c r="V590" s="220"/>
      <c r="W590" s="220"/>
      <c r="X590" s="220"/>
      <c r="Y590" s="220"/>
      <c r="Z590" s="210"/>
      <c r="AA590" s="210"/>
      <c r="AB590" s="210"/>
      <c r="AC590" s="210"/>
      <c r="AD590" s="210"/>
      <c r="AE590" s="210"/>
      <c r="AF590" s="210"/>
      <c r="AG590" s="210" t="s">
        <v>243</v>
      </c>
      <c r="AH590" s="210">
        <v>0</v>
      </c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outlineLevel="1" x14ac:dyDescent="0.25">
      <c r="A591" s="229">
        <v>138</v>
      </c>
      <c r="B591" s="230" t="s">
        <v>829</v>
      </c>
      <c r="C591" s="247" t="s">
        <v>830</v>
      </c>
      <c r="D591" s="231" t="s">
        <v>784</v>
      </c>
      <c r="E591" s="232">
        <v>8</v>
      </c>
      <c r="F591" s="233"/>
      <c r="G591" s="234">
        <f>ROUND(E591*F591,2)</f>
        <v>0</v>
      </c>
      <c r="H591" s="233"/>
      <c r="I591" s="234">
        <f>ROUND(E591*H591,2)</f>
        <v>0</v>
      </c>
      <c r="J591" s="233"/>
      <c r="K591" s="234">
        <f>ROUND(E591*J591,2)</f>
        <v>0</v>
      </c>
      <c r="L591" s="234">
        <v>21</v>
      </c>
      <c r="M591" s="234">
        <f>G591*(1+L591/100)</f>
        <v>0</v>
      </c>
      <c r="N591" s="232">
        <v>8.5000000000000006E-2</v>
      </c>
      <c r="O591" s="232">
        <f>ROUND(E591*N591,2)</f>
        <v>0.68</v>
      </c>
      <c r="P591" s="232">
        <v>0</v>
      </c>
      <c r="Q591" s="232">
        <f>ROUND(E591*P591,2)</f>
        <v>0</v>
      </c>
      <c r="R591" s="234"/>
      <c r="S591" s="234" t="s">
        <v>193</v>
      </c>
      <c r="T591" s="235" t="s">
        <v>161</v>
      </c>
      <c r="U591" s="220">
        <v>0</v>
      </c>
      <c r="V591" s="220">
        <f>ROUND(E591*U591,2)</f>
        <v>0</v>
      </c>
      <c r="W591" s="220"/>
      <c r="X591" s="220" t="s">
        <v>240</v>
      </c>
      <c r="Y591" s="220" t="s">
        <v>163</v>
      </c>
      <c r="Z591" s="210"/>
      <c r="AA591" s="210"/>
      <c r="AB591" s="210"/>
      <c r="AC591" s="210"/>
      <c r="AD591" s="210"/>
      <c r="AE591" s="210"/>
      <c r="AF591" s="210"/>
      <c r="AG591" s="210" t="s">
        <v>241</v>
      </c>
      <c r="AH591" s="210"/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2" x14ac:dyDescent="0.25">
      <c r="A592" s="217"/>
      <c r="B592" s="218"/>
      <c r="C592" s="261" t="s">
        <v>831</v>
      </c>
      <c r="D592" s="254"/>
      <c r="E592" s="255">
        <v>8</v>
      </c>
      <c r="F592" s="220"/>
      <c r="G592" s="220"/>
      <c r="H592" s="220"/>
      <c r="I592" s="220"/>
      <c r="J592" s="220"/>
      <c r="K592" s="220"/>
      <c r="L592" s="220"/>
      <c r="M592" s="220"/>
      <c r="N592" s="219"/>
      <c r="O592" s="219"/>
      <c r="P592" s="219"/>
      <c r="Q592" s="219"/>
      <c r="R592" s="220"/>
      <c r="S592" s="220"/>
      <c r="T592" s="220"/>
      <c r="U592" s="220"/>
      <c r="V592" s="220"/>
      <c r="W592" s="220"/>
      <c r="X592" s="220"/>
      <c r="Y592" s="220"/>
      <c r="Z592" s="210"/>
      <c r="AA592" s="210"/>
      <c r="AB592" s="210"/>
      <c r="AC592" s="210"/>
      <c r="AD592" s="210"/>
      <c r="AE592" s="210"/>
      <c r="AF592" s="210"/>
      <c r="AG592" s="210" t="s">
        <v>243</v>
      </c>
      <c r="AH592" s="210">
        <v>0</v>
      </c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outlineLevel="1" x14ac:dyDescent="0.25">
      <c r="A593" s="229">
        <v>139</v>
      </c>
      <c r="B593" s="230" t="s">
        <v>832</v>
      </c>
      <c r="C593" s="247" t="s">
        <v>833</v>
      </c>
      <c r="D593" s="231" t="s">
        <v>784</v>
      </c>
      <c r="E593" s="232">
        <v>1</v>
      </c>
      <c r="F593" s="233"/>
      <c r="G593" s="234">
        <f>ROUND(E593*F593,2)</f>
        <v>0</v>
      </c>
      <c r="H593" s="233"/>
      <c r="I593" s="234">
        <f>ROUND(E593*H593,2)</f>
        <v>0</v>
      </c>
      <c r="J593" s="233"/>
      <c r="K593" s="234">
        <f>ROUND(E593*J593,2)</f>
        <v>0</v>
      </c>
      <c r="L593" s="234">
        <v>21</v>
      </c>
      <c r="M593" s="234">
        <f>G593*(1+L593/100)</f>
        <v>0</v>
      </c>
      <c r="N593" s="232">
        <v>0.14199999999999999</v>
      </c>
      <c r="O593" s="232">
        <f>ROUND(E593*N593,2)</f>
        <v>0.14000000000000001</v>
      </c>
      <c r="P593" s="232">
        <v>0</v>
      </c>
      <c r="Q593" s="232">
        <f>ROUND(E593*P593,2)</f>
        <v>0</v>
      </c>
      <c r="R593" s="234"/>
      <c r="S593" s="234" t="s">
        <v>193</v>
      </c>
      <c r="T593" s="235" t="s">
        <v>161</v>
      </c>
      <c r="U593" s="220">
        <v>0</v>
      </c>
      <c r="V593" s="220">
        <f>ROUND(E593*U593,2)</f>
        <v>0</v>
      </c>
      <c r="W593" s="220"/>
      <c r="X593" s="220" t="s">
        <v>240</v>
      </c>
      <c r="Y593" s="220" t="s">
        <v>163</v>
      </c>
      <c r="Z593" s="210"/>
      <c r="AA593" s="210"/>
      <c r="AB593" s="210"/>
      <c r="AC593" s="210"/>
      <c r="AD593" s="210"/>
      <c r="AE593" s="210"/>
      <c r="AF593" s="210"/>
      <c r="AG593" s="210" t="s">
        <v>241</v>
      </c>
      <c r="AH593" s="210"/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outlineLevel="2" x14ac:dyDescent="0.25">
      <c r="A594" s="217"/>
      <c r="B594" s="218"/>
      <c r="C594" s="261" t="s">
        <v>834</v>
      </c>
      <c r="D594" s="254"/>
      <c r="E594" s="255">
        <v>1</v>
      </c>
      <c r="F594" s="220"/>
      <c r="G594" s="220"/>
      <c r="H594" s="220"/>
      <c r="I594" s="220"/>
      <c r="J594" s="220"/>
      <c r="K594" s="220"/>
      <c r="L594" s="220"/>
      <c r="M594" s="220"/>
      <c r="N594" s="219"/>
      <c r="O594" s="219"/>
      <c r="P594" s="219"/>
      <c r="Q594" s="219"/>
      <c r="R594" s="220"/>
      <c r="S594" s="220"/>
      <c r="T594" s="220"/>
      <c r="U594" s="220"/>
      <c r="V594" s="220"/>
      <c r="W594" s="220"/>
      <c r="X594" s="220"/>
      <c r="Y594" s="220"/>
      <c r="Z594" s="210"/>
      <c r="AA594" s="210"/>
      <c r="AB594" s="210"/>
      <c r="AC594" s="210"/>
      <c r="AD594" s="210"/>
      <c r="AE594" s="210"/>
      <c r="AF594" s="210"/>
      <c r="AG594" s="210" t="s">
        <v>243</v>
      </c>
      <c r="AH594" s="210">
        <v>0</v>
      </c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outlineLevel="1" x14ac:dyDescent="0.25">
      <c r="A595" s="229">
        <v>140</v>
      </c>
      <c r="B595" s="230" t="s">
        <v>835</v>
      </c>
      <c r="C595" s="247" t="s">
        <v>836</v>
      </c>
      <c r="D595" s="231" t="s">
        <v>784</v>
      </c>
      <c r="E595" s="232">
        <v>2</v>
      </c>
      <c r="F595" s="233"/>
      <c r="G595" s="234">
        <f>ROUND(E595*F595,2)</f>
        <v>0</v>
      </c>
      <c r="H595" s="233"/>
      <c r="I595" s="234">
        <f>ROUND(E595*H595,2)</f>
        <v>0</v>
      </c>
      <c r="J595" s="233"/>
      <c r="K595" s="234">
        <f>ROUND(E595*J595,2)</f>
        <v>0</v>
      </c>
      <c r="L595" s="234">
        <v>21</v>
      </c>
      <c r="M595" s="234">
        <f>G595*(1+L595/100)</f>
        <v>0</v>
      </c>
      <c r="N595" s="232">
        <v>0.109</v>
      </c>
      <c r="O595" s="232">
        <f>ROUND(E595*N595,2)</f>
        <v>0.22</v>
      </c>
      <c r="P595" s="232">
        <v>0</v>
      </c>
      <c r="Q595" s="232">
        <f>ROUND(E595*P595,2)</f>
        <v>0</v>
      </c>
      <c r="R595" s="234"/>
      <c r="S595" s="234" t="s">
        <v>193</v>
      </c>
      <c r="T595" s="235" t="s">
        <v>161</v>
      </c>
      <c r="U595" s="220">
        <v>0</v>
      </c>
      <c r="V595" s="220">
        <f>ROUND(E595*U595,2)</f>
        <v>0</v>
      </c>
      <c r="W595" s="220"/>
      <c r="X595" s="220" t="s">
        <v>240</v>
      </c>
      <c r="Y595" s="220" t="s">
        <v>163</v>
      </c>
      <c r="Z595" s="210"/>
      <c r="AA595" s="210"/>
      <c r="AB595" s="210"/>
      <c r="AC595" s="210"/>
      <c r="AD595" s="210"/>
      <c r="AE595" s="210"/>
      <c r="AF595" s="210"/>
      <c r="AG595" s="210" t="s">
        <v>241</v>
      </c>
      <c r="AH595" s="210"/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0"/>
      <c r="BE595" s="210"/>
      <c r="BF595" s="210"/>
      <c r="BG595" s="210"/>
      <c r="BH595" s="210"/>
    </row>
    <row r="596" spans="1:60" outlineLevel="2" x14ac:dyDescent="0.25">
      <c r="A596" s="217"/>
      <c r="B596" s="218"/>
      <c r="C596" s="261" t="s">
        <v>837</v>
      </c>
      <c r="D596" s="254"/>
      <c r="E596" s="255">
        <v>2</v>
      </c>
      <c r="F596" s="220"/>
      <c r="G596" s="220"/>
      <c r="H596" s="220"/>
      <c r="I596" s="220"/>
      <c r="J596" s="220"/>
      <c r="K596" s="220"/>
      <c r="L596" s="220"/>
      <c r="M596" s="220"/>
      <c r="N596" s="219"/>
      <c r="O596" s="219"/>
      <c r="P596" s="219"/>
      <c r="Q596" s="219"/>
      <c r="R596" s="220"/>
      <c r="S596" s="220"/>
      <c r="T596" s="220"/>
      <c r="U596" s="220"/>
      <c r="V596" s="220"/>
      <c r="W596" s="220"/>
      <c r="X596" s="220"/>
      <c r="Y596" s="220"/>
      <c r="Z596" s="210"/>
      <c r="AA596" s="210"/>
      <c r="AB596" s="210"/>
      <c r="AC596" s="210"/>
      <c r="AD596" s="210"/>
      <c r="AE596" s="210"/>
      <c r="AF596" s="210"/>
      <c r="AG596" s="210" t="s">
        <v>243</v>
      </c>
      <c r="AH596" s="210">
        <v>0</v>
      </c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5">
      <c r="A597" s="229">
        <v>141</v>
      </c>
      <c r="B597" s="230" t="s">
        <v>838</v>
      </c>
      <c r="C597" s="247" t="s">
        <v>839</v>
      </c>
      <c r="D597" s="231" t="s">
        <v>784</v>
      </c>
      <c r="E597" s="232">
        <v>1</v>
      </c>
      <c r="F597" s="233"/>
      <c r="G597" s="234">
        <f>ROUND(E597*F597,2)</f>
        <v>0</v>
      </c>
      <c r="H597" s="233"/>
      <c r="I597" s="234">
        <f>ROUND(E597*H597,2)</f>
        <v>0</v>
      </c>
      <c r="J597" s="233"/>
      <c r="K597" s="234">
        <f>ROUND(E597*J597,2)</f>
        <v>0</v>
      </c>
      <c r="L597" s="234">
        <v>21</v>
      </c>
      <c r="M597" s="234">
        <f>G597*(1+L597/100)</f>
        <v>0</v>
      </c>
      <c r="N597" s="232">
        <v>5.3999999999999999E-2</v>
      </c>
      <c r="O597" s="232">
        <f>ROUND(E597*N597,2)</f>
        <v>0.05</v>
      </c>
      <c r="P597" s="232">
        <v>0</v>
      </c>
      <c r="Q597" s="232">
        <f>ROUND(E597*P597,2)</f>
        <v>0</v>
      </c>
      <c r="R597" s="234"/>
      <c r="S597" s="234" t="s">
        <v>193</v>
      </c>
      <c r="T597" s="235" t="s">
        <v>161</v>
      </c>
      <c r="U597" s="220">
        <v>0</v>
      </c>
      <c r="V597" s="220">
        <f>ROUND(E597*U597,2)</f>
        <v>0</v>
      </c>
      <c r="W597" s="220"/>
      <c r="X597" s="220" t="s">
        <v>240</v>
      </c>
      <c r="Y597" s="220" t="s">
        <v>163</v>
      </c>
      <c r="Z597" s="210"/>
      <c r="AA597" s="210"/>
      <c r="AB597" s="210"/>
      <c r="AC597" s="210"/>
      <c r="AD597" s="210"/>
      <c r="AE597" s="210"/>
      <c r="AF597" s="210"/>
      <c r="AG597" s="210" t="s">
        <v>241</v>
      </c>
      <c r="AH597" s="210"/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outlineLevel="2" x14ac:dyDescent="0.25">
      <c r="A598" s="217"/>
      <c r="B598" s="218"/>
      <c r="C598" s="261" t="s">
        <v>840</v>
      </c>
      <c r="D598" s="254"/>
      <c r="E598" s="255">
        <v>1</v>
      </c>
      <c r="F598" s="220"/>
      <c r="G598" s="220"/>
      <c r="H598" s="220"/>
      <c r="I598" s="220"/>
      <c r="J598" s="220"/>
      <c r="K598" s="220"/>
      <c r="L598" s="220"/>
      <c r="M598" s="220"/>
      <c r="N598" s="219"/>
      <c r="O598" s="219"/>
      <c r="P598" s="219"/>
      <c r="Q598" s="219"/>
      <c r="R598" s="220"/>
      <c r="S598" s="220"/>
      <c r="T598" s="220"/>
      <c r="U598" s="220"/>
      <c r="V598" s="220"/>
      <c r="W598" s="220"/>
      <c r="X598" s="220"/>
      <c r="Y598" s="220"/>
      <c r="Z598" s="210"/>
      <c r="AA598" s="210"/>
      <c r="AB598" s="210"/>
      <c r="AC598" s="210"/>
      <c r="AD598" s="210"/>
      <c r="AE598" s="210"/>
      <c r="AF598" s="210"/>
      <c r="AG598" s="210" t="s">
        <v>243</v>
      </c>
      <c r="AH598" s="210">
        <v>0</v>
      </c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0"/>
      <c r="BE598" s="210"/>
      <c r="BF598" s="210"/>
      <c r="BG598" s="210"/>
      <c r="BH598" s="210"/>
    </row>
    <row r="599" spans="1:60" outlineLevel="1" x14ac:dyDescent="0.25">
      <c r="A599" s="229">
        <v>142</v>
      </c>
      <c r="B599" s="230" t="s">
        <v>841</v>
      </c>
      <c r="C599" s="247" t="s">
        <v>842</v>
      </c>
      <c r="D599" s="231" t="s">
        <v>784</v>
      </c>
      <c r="E599" s="232">
        <v>6</v>
      </c>
      <c r="F599" s="233"/>
      <c r="G599" s="234">
        <f>ROUND(E599*F599,2)</f>
        <v>0</v>
      </c>
      <c r="H599" s="233"/>
      <c r="I599" s="234">
        <f>ROUND(E599*H599,2)</f>
        <v>0</v>
      </c>
      <c r="J599" s="233"/>
      <c r="K599" s="234">
        <f>ROUND(E599*J599,2)</f>
        <v>0</v>
      </c>
      <c r="L599" s="234">
        <v>21</v>
      </c>
      <c r="M599" s="234">
        <f>G599*(1+L599/100)</f>
        <v>0</v>
      </c>
      <c r="N599" s="232">
        <v>9.0999999999999998E-2</v>
      </c>
      <c r="O599" s="232">
        <f>ROUND(E599*N599,2)</f>
        <v>0.55000000000000004</v>
      </c>
      <c r="P599" s="232">
        <v>0</v>
      </c>
      <c r="Q599" s="232">
        <f>ROUND(E599*P599,2)</f>
        <v>0</v>
      </c>
      <c r="R599" s="234"/>
      <c r="S599" s="234" t="s">
        <v>193</v>
      </c>
      <c r="T599" s="235" t="s">
        <v>161</v>
      </c>
      <c r="U599" s="220">
        <v>0</v>
      </c>
      <c r="V599" s="220">
        <f>ROUND(E599*U599,2)</f>
        <v>0</v>
      </c>
      <c r="W599" s="220"/>
      <c r="X599" s="220" t="s">
        <v>240</v>
      </c>
      <c r="Y599" s="220" t="s">
        <v>163</v>
      </c>
      <c r="Z599" s="210"/>
      <c r="AA599" s="210"/>
      <c r="AB599" s="210"/>
      <c r="AC599" s="210"/>
      <c r="AD599" s="210"/>
      <c r="AE599" s="210"/>
      <c r="AF599" s="210"/>
      <c r="AG599" s="210" t="s">
        <v>241</v>
      </c>
      <c r="AH599" s="210"/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outlineLevel="2" x14ac:dyDescent="0.25">
      <c r="A600" s="217"/>
      <c r="B600" s="218"/>
      <c r="C600" s="261" t="s">
        <v>843</v>
      </c>
      <c r="D600" s="254"/>
      <c r="E600" s="255">
        <v>6</v>
      </c>
      <c r="F600" s="220"/>
      <c r="G600" s="220"/>
      <c r="H600" s="220"/>
      <c r="I600" s="220"/>
      <c r="J600" s="220"/>
      <c r="K600" s="220"/>
      <c r="L600" s="220"/>
      <c r="M600" s="220"/>
      <c r="N600" s="219"/>
      <c r="O600" s="219"/>
      <c r="P600" s="219"/>
      <c r="Q600" s="219"/>
      <c r="R600" s="220"/>
      <c r="S600" s="220"/>
      <c r="T600" s="220"/>
      <c r="U600" s="220"/>
      <c r="V600" s="220"/>
      <c r="W600" s="220"/>
      <c r="X600" s="220"/>
      <c r="Y600" s="220"/>
      <c r="Z600" s="210"/>
      <c r="AA600" s="210"/>
      <c r="AB600" s="210"/>
      <c r="AC600" s="210"/>
      <c r="AD600" s="210"/>
      <c r="AE600" s="210"/>
      <c r="AF600" s="210"/>
      <c r="AG600" s="210" t="s">
        <v>243</v>
      </c>
      <c r="AH600" s="210">
        <v>0</v>
      </c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0"/>
      <c r="BE600" s="210"/>
      <c r="BF600" s="210"/>
      <c r="BG600" s="210"/>
      <c r="BH600" s="210"/>
    </row>
    <row r="601" spans="1:60" outlineLevel="1" x14ac:dyDescent="0.25">
      <c r="A601" s="229">
        <v>143</v>
      </c>
      <c r="B601" s="230" t="s">
        <v>844</v>
      </c>
      <c r="C601" s="247" t="s">
        <v>830</v>
      </c>
      <c r="D601" s="231" t="s">
        <v>784</v>
      </c>
      <c r="E601" s="232">
        <v>6</v>
      </c>
      <c r="F601" s="233"/>
      <c r="G601" s="234">
        <f>ROUND(E601*F601,2)</f>
        <v>0</v>
      </c>
      <c r="H601" s="233"/>
      <c r="I601" s="234">
        <f>ROUND(E601*H601,2)</f>
        <v>0</v>
      </c>
      <c r="J601" s="233"/>
      <c r="K601" s="234">
        <f>ROUND(E601*J601,2)</f>
        <v>0</v>
      </c>
      <c r="L601" s="234">
        <v>21</v>
      </c>
      <c r="M601" s="234">
        <f>G601*(1+L601/100)</f>
        <v>0</v>
      </c>
      <c r="N601" s="232">
        <v>9.0999999999999998E-2</v>
      </c>
      <c r="O601" s="232">
        <f>ROUND(E601*N601,2)</f>
        <v>0.55000000000000004</v>
      </c>
      <c r="P601" s="232">
        <v>0</v>
      </c>
      <c r="Q601" s="232">
        <f>ROUND(E601*P601,2)</f>
        <v>0</v>
      </c>
      <c r="R601" s="234"/>
      <c r="S601" s="234" t="s">
        <v>193</v>
      </c>
      <c r="T601" s="235" t="s">
        <v>161</v>
      </c>
      <c r="U601" s="220">
        <v>0</v>
      </c>
      <c r="V601" s="220">
        <f>ROUND(E601*U601,2)</f>
        <v>0</v>
      </c>
      <c r="W601" s="220"/>
      <c r="X601" s="220" t="s">
        <v>240</v>
      </c>
      <c r="Y601" s="220" t="s">
        <v>163</v>
      </c>
      <c r="Z601" s="210"/>
      <c r="AA601" s="210"/>
      <c r="AB601" s="210"/>
      <c r="AC601" s="210"/>
      <c r="AD601" s="210"/>
      <c r="AE601" s="210"/>
      <c r="AF601" s="210"/>
      <c r="AG601" s="210" t="s">
        <v>241</v>
      </c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0"/>
      <c r="BE601" s="210"/>
      <c r="BF601" s="210"/>
      <c r="BG601" s="210"/>
      <c r="BH601" s="210"/>
    </row>
    <row r="602" spans="1:60" outlineLevel="2" x14ac:dyDescent="0.25">
      <c r="A602" s="217"/>
      <c r="B602" s="218"/>
      <c r="C602" s="261" t="s">
        <v>845</v>
      </c>
      <c r="D602" s="254"/>
      <c r="E602" s="255">
        <v>6</v>
      </c>
      <c r="F602" s="220"/>
      <c r="G602" s="220"/>
      <c r="H602" s="220"/>
      <c r="I602" s="220"/>
      <c r="J602" s="220"/>
      <c r="K602" s="220"/>
      <c r="L602" s="220"/>
      <c r="M602" s="220"/>
      <c r="N602" s="219"/>
      <c r="O602" s="219"/>
      <c r="P602" s="219"/>
      <c r="Q602" s="219"/>
      <c r="R602" s="220"/>
      <c r="S602" s="220"/>
      <c r="T602" s="220"/>
      <c r="U602" s="220"/>
      <c r="V602" s="220"/>
      <c r="W602" s="220"/>
      <c r="X602" s="220"/>
      <c r="Y602" s="220"/>
      <c r="Z602" s="210"/>
      <c r="AA602" s="210"/>
      <c r="AB602" s="210"/>
      <c r="AC602" s="210"/>
      <c r="AD602" s="210"/>
      <c r="AE602" s="210"/>
      <c r="AF602" s="210"/>
      <c r="AG602" s="210" t="s">
        <v>243</v>
      </c>
      <c r="AH602" s="210">
        <v>0</v>
      </c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0"/>
      <c r="BE602" s="210"/>
      <c r="BF602" s="210"/>
      <c r="BG602" s="210"/>
      <c r="BH602" s="210"/>
    </row>
    <row r="603" spans="1:60" outlineLevel="1" x14ac:dyDescent="0.25">
      <c r="A603" s="229">
        <v>144</v>
      </c>
      <c r="B603" s="230" t="s">
        <v>846</v>
      </c>
      <c r="C603" s="247" t="s">
        <v>847</v>
      </c>
      <c r="D603" s="231" t="s">
        <v>784</v>
      </c>
      <c r="E603" s="232">
        <v>3</v>
      </c>
      <c r="F603" s="233"/>
      <c r="G603" s="234">
        <f>ROUND(E603*F603,2)</f>
        <v>0</v>
      </c>
      <c r="H603" s="233"/>
      <c r="I603" s="234">
        <f>ROUND(E603*H603,2)</f>
        <v>0</v>
      </c>
      <c r="J603" s="233"/>
      <c r="K603" s="234">
        <f>ROUND(E603*J603,2)</f>
        <v>0</v>
      </c>
      <c r="L603" s="234">
        <v>21</v>
      </c>
      <c r="M603" s="234">
        <f>G603*(1+L603/100)</f>
        <v>0</v>
      </c>
      <c r="N603" s="232">
        <v>9.0999999999999998E-2</v>
      </c>
      <c r="O603" s="232">
        <f>ROUND(E603*N603,2)</f>
        <v>0.27</v>
      </c>
      <c r="P603" s="232">
        <v>0</v>
      </c>
      <c r="Q603" s="232">
        <f>ROUND(E603*P603,2)</f>
        <v>0</v>
      </c>
      <c r="R603" s="234"/>
      <c r="S603" s="234" t="s">
        <v>193</v>
      </c>
      <c r="T603" s="235" t="s">
        <v>161</v>
      </c>
      <c r="U603" s="220">
        <v>0</v>
      </c>
      <c r="V603" s="220">
        <f>ROUND(E603*U603,2)</f>
        <v>0</v>
      </c>
      <c r="W603" s="220"/>
      <c r="X603" s="220" t="s">
        <v>240</v>
      </c>
      <c r="Y603" s="220" t="s">
        <v>163</v>
      </c>
      <c r="Z603" s="210"/>
      <c r="AA603" s="210"/>
      <c r="AB603" s="210"/>
      <c r="AC603" s="210"/>
      <c r="AD603" s="210"/>
      <c r="AE603" s="210"/>
      <c r="AF603" s="210"/>
      <c r="AG603" s="210" t="s">
        <v>241</v>
      </c>
      <c r="AH603" s="210"/>
      <c r="AI603" s="210"/>
      <c r="AJ603" s="210"/>
      <c r="AK603" s="210"/>
      <c r="AL603" s="210"/>
      <c r="AM603" s="210"/>
      <c r="AN603" s="210"/>
      <c r="AO603" s="210"/>
      <c r="AP603" s="210"/>
      <c r="AQ603" s="210"/>
      <c r="AR603" s="210"/>
      <c r="AS603" s="210"/>
      <c r="AT603" s="210"/>
      <c r="AU603" s="210"/>
      <c r="AV603" s="210"/>
      <c r="AW603" s="210"/>
      <c r="AX603" s="210"/>
      <c r="AY603" s="210"/>
      <c r="AZ603" s="210"/>
      <c r="BA603" s="210"/>
      <c r="BB603" s="210"/>
      <c r="BC603" s="210"/>
      <c r="BD603" s="210"/>
      <c r="BE603" s="210"/>
      <c r="BF603" s="210"/>
      <c r="BG603" s="210"/>
      <c r="BH603" s="210"/>
    </row>
    <row r="604" spans="1:60" outlineLevel="2" x14ac:dyDescent="0.25">
      <c r="A604" s="217"/>
      <c r="B604" s="218"/>
      <c r="C604" s="261" t="s">
        <v>848</v>
      </c>
      <c r="D604" s="254"/>
      <c r="E604" s="255">
        <v>3</v>
      </c>
      <c r="F604" s="220"/>
      <c r="G604" s="220"/>
      <c r="H604" s="220"/>
      <c r="I604" s="220"/>
      <c r="J604" s="220"/>
      <c r="K604" s="220"/>
      <c r="L604" s="220"/>
      <c r="M604" s="220"/>
      <c r="N604" s="219"/>
      <c r="O604" s="219"/>
      <c r="P604" s="219"/>
      <c r="Q604" s="219"/>
      <c r="R604" s="220"/>
      <c r="S604" s="220"/>
      <c r="T604" s="220"/>
      <c r="U604" s="220"/>
      <c r="V604" s="220"/>
      <c r="W604" s="220"/>
      <c r="X604" s="220"/>
      <c r="Y604" s="220"/>
      <c r="Z604" s="210"/>
      <c r="AA604" s="210"/>
      <c r="AB604" s="210"/>
      <c r="AC604" s="210"/>
      <c r="AD604" s="210"/>
      <c r="AE604" s="210"/>
      <c r="AF604" s="210"/>
      <c r="AG604" s="210" t="s">
        <v>243</v>
      </c>
      <c r="AH604" s="210">
        <v>0</v>
      </c>
      <c r="AI604" s="210"/>
      <c r="AJ604" s="210"/>
      <c r="AK604" s="210"/>
      <c r="AL604" s="210"/>
      <c r="AM604" s="210"/>
      <c r="AN604" s="210"/>
      <c r="AO604" s="210"/>
      <c r="AP604" s="210"/>
      <c r="AQ604" s="210"/>
      <c r="AR604" s="210"/>
      <c r="AS604" s="210"/>
      <c r="AT604" s="210"/>
      <c r="AU604" s="210"/>
      <c r="AV604" s="210"/>
      <c r="AW604" s="210"/>
      <c r="AX604" s="210"/>
      <c r="AY604" s="210"/>
      <c r="AZ604" s="210"/>
      <c r="BA604" s="210"/>
      <c r="BB604" s="210"/>
      <c r="BC604" s="210"/>
      <c r="BD604" s="210"/>
      <c r="BE604" s="210"/>
      <c r="BF604" s="210"/>
      <c r="BG604" s="210"/>
      <c r="BH604" s="210"/>
    </row>
    <row r="605" spans="1:60" outlineLevel="1" x14ac:dyDescent="0.25">
      <c r="A605" s="229">
        <v>145</v>
      </c>
      <c r="B605" s="230" t="s">
        <v>849</v>
      </c>
      <c r="C605" s="247" t="s">
        <v>850</v>
      </c>
      <c r="D605" s="231" t="s">
        <v>358</v>
      </c>
      <c r="E605" s="232">
        <v>573.20000000000005</v>
      </c>
      <c r="F605" s="233"/>
      <c r="G605" s="234">
        <f>ROUND(E605*F605,2)</f>
        <v>0</v>
      </c>
      <c r="H605" s="233"/>
      <c r="I605" s="234">
        <f>ROUND(E605*H605,2)</f>
        <v>0</v>
      </c>
      <c r="J605" s="233"/>
      <c r="K605" s="234">
        <f>ROUND(E605*J605,2)</f>
        <v>0</v>
      </c>
      <c r="L605" s="234">
        <v>21</v>
      </c>
      <c r="M605" s="234">
        <f>G605*(1+L605/100)</f>
        <v>0</v>
      </c>
      <c r="N605" s="232">
        <v>2.0000000000000002E-5</v>
      </c>
      <c r="O605" s="232">
        <f>ROUND(E605*N605,2)</f>
        <v>0.01</v>
      </c>
      <c r="P605" s="232">
        <v>0</v>
      </c>
      <c r="Q605" s="232">
        <f>ROUND(E605*P605,2)</f>
        <v>0</v>
      </c>
      <c r="R605" s="234" t="s">
        <v>851</v>
      </c>
      <c r="S605" s="234" t="s">
        <v>160</v>
      </c>
      <c r="T605" s="235" t="s">
        <v>160</v>
      </c>
      <c r="U605" s="220">
        <v>0.46800000000000003</v>
      </c>
      <c r="V605" s="220">
        <f>ROUND(E605*U605,2)</f>
        <v>268.26</v>
      </c>
      <c r="W605" s="220"/>
      <c r="X605" s="220" t="s">
        <v>194</v>
      </c>
      <c r="Y605" s="220" t="s">
        <v>163</v>
      </c>
      <c r="Z605" s="210"/>
      <c r="AA605" s="210"/>
      <c r="AB605" s="210"/>
      <c r="AC605" s="210"/>
      <c r="AD605" s="210"/>
      <c r="AE605" s="210"/>
      <c r="AF605" s="210"/>
      <c r="AG605" s="210" t="s">
        <v>670</v>
      </c>
      <c r="AH605" s="210"/>
      <c r="AI605" s="210"/>
      <c r="AJ605" s="210"/>
      <c r="AK605" s="210"/>
      <c r="AL605" s="210"/>
      <c r="AM605" s="210"/>
      <c r="AN605" s="210"/>
      <c r="AO605" s="210"/>
      <c r="AP605" s="210"/>
      <c r="AQ605" s="210"/>
      <c r="AR605" s="210"/>
      <c r="AS605" s="210"/>
      <c r="AT605" s="210"/>
      <c r="AU605" s="210"/>
      <c r="AV605" s="210"/>
      <c r="AW605" s="210"/>
      <c r="AX605" s="210"/>
      <c r="AY605" s="210"/>
      <c r="AZ605" s="210"/>
      <c r="BA605" s="210"/>
      <c r="BB605" s="210"/>
      <c r="BC605" s="210"/>
      <c r="BD605" s="210"/>
      <c r="BE605" s="210"/>
      <c r="BF605" s="210"/>
      <c r="BG605" s="210"/>
      <c r="BH605" s="210"/>
    </row>
    <row r="606" spans="1:60" outlineLevel="2" x14ac:dyDescent="0.25">
      <c r="A606" s="217"/>
      <c r="B606" s="218"/>
      <c r="C606" s="248" t="s">
        <v>852</v>
      </c>
      <c r="D606" s="236"/>
      <c r="E606" s="236"/>
      <c r="F606" s="236"/>
      <c r="G606" s="236"/>
      <c r="H606" s="220"/>
      <c r="I606" s="220"/>
      <c r="J606" s="220"/>
      <c r="K606" s="220"/>
      <c r="L606" s="220"/>
      <c r="M606" s="220"/>
      <c r="N606" s="219"/>
      <c r="O606" s="219"/>
      <c r="P606" s="219"/>
      <c r="Q606" s="219"/>
      <c r="R606" s="220"/>
      <c r="S606" s="220"/>
      <c r="T606" s="220"/>
      <c r="U606" s="220"/>
      <c r="V606" s="220"/>
      <c r="W606" s="220"/>
      <c r="X606" s="220"/>
      <c r="Y606" s="220"/>
      <c r="Z606" s="210"/>
      <c r="AA606" s="210"/>
      <c r="AB606" s="210"/>
      <c r="AC606" s="210"/>
      <c r="AD606" s="210"/>
      <c r="AE606" s="210"/>
      <c r="AF606" s="210"/>
      <c r="AG606" s="210" t="s">
        <v>166</v>
      </c>
      <c r="AH606" s="210"/>
      <c r="AI606" s="210"/>
      <c r="AJ606" s="210"/>
      <c r="AK606" s="210"/>
      <c r="AL606" s="210"/>
      <c r="AM606" s="210"/>
      <c r="AN606" s="210"/>
      <c r="AO606" s="210"/>
      <c r="AP606" s="210"/>
      <c r="AQ606" s="210"/>
      <c r="AR606" s="210"/>
      <c r="AS606" s="210"/>
      <c r="AT606" s="210"/>
      <c r="AU606" s="210"/>
      <c r="AV606" s="210"/>
      <c r="AW606" s="210"/>
      <c r="AX606" s="210"/>
      <c r="AY606" s="210"/>
      <c r="AZ606" s="210"/>
      <c r="BA606" s="210"/>
      <c r="BB606" s="210"/>
      <c r="BC606" s="210"/>
      <c r="BD606" s="210"/>
      <c r="BE606" s="210"/>
      <c r="BF606" s="210"/>
      <c r="BG606" s="210"/>
      <c r="BH606" s="210"/>
    </row>
    <row r="607" spans="1:60" outlineLevel="2" x14ac:dyDescent="0.25">
      <c r="A607" s="217"/>
      <c r="B607" s="218"/>
      <c r="C607" s="261" t="s">
        <v>430</v>
      </c>
      <c r="D607" s="254"/>
      <c r="E607" s="255">
        <v>9.6</v>
      </c>
      <c r="F607" s="220"/>
      <c r="G607" s="220"/>
      <c r="H607" s="220"/>
      <c r="I607" s="220"/>
      <c r="J607" s="220"/>
      <c r="K607" s="220"/>
      <c r="L607" s="220"/>
      <c r="M607" s="220"/>
      <c r="N607" s="219"/>
      <c r="O607" s="219"/>
      <c r="P607" s="219"/>
      <c r="Q607" s="219"/>
      <c r="R607" s="220"/>
      <c r="S607" s="220"/>
      <c r="T607" s="220"/>
      <c r="U607" s="220"/>
      <c r="V607" s="220"/>
      <c r="W607" s="220"/>
      <c r="X607" s="220"/>
      <c r="Y607" s="220"/>
      <c r="Z607" s="210"/>
      <c r="AA607" s="210"/>
      <c r="AB607" s="210"/>
      <c r="AC607" s="210"/>
      <c r="AD607" s="210"/>
      <c r="AE607" s="210"/>
      <c r="AF607" s="210"/>
      <c r="AG607" s="210" t="s">
        <v>243</v>
      </c>
      <c r="AH607" s="210">
        <v>0</v>
      </c>
      <c r="AI607" s="210"/>
      <c r="AJ607" s="210"/>
      <c r="AK607" s="210"/>
      <c r="AL607" s="210"/>
      <c r="AM607" s="210"/>
      <c r="AN607" s="210"/>
      <c r="AO607" s="210"/>
      <c r="AP607" s="210"/>
      <c r="AQ607" s="210"/>
      <c r="AR607" s="210"/>
      <c r="AS607" s="210"/>
      <c r="AT607" s="210"/>
      <c r="AU607" s="210"/>
      <c r="AV607" s="210"/>
      <c r="AW607" s="210"/>
      <c r="AX607" s="210"/>
      <c r="AY607" s="210"/>
      <c r="AZ607" s="210"/>
      <c r="BA607" s="210"/>
      <c r="BB607" s="210"/>
      <c r="BC607" s="210"/>
      <c r="BD607" s="210"/>
      <c r="BE607" s="210"/>
      <c r="BF607" s="210"/>
      <c r="BG607" s="210"/>
      <c r="BH607" s="210"/>
    </row>
    <row r="608" spans="1:60" outlineLevel="3" x14ac:dyDescent="0.25">
      <c r="A608" s="217"/>
      <c r="B608" s="218"/>
      <c r="C608" s="261" t="s">
        <v>431</v>
      </c>
      <c r="D608" s="254"/>
      <c r="E608" s="255">
        <v>321.60000000000002</v>
      </c>
      <c r="F608" s="220"/>
      <c r="G608" s="220"/>
      <c r="H608" s="220"/>
      <c r="I608" s="220"/>
      <c r="J608" s="220"/>
      <c r="K608" s="220"/>
      <c r="L608" s="220"/>
      <c r="M608" s="220"/>
      <c r="N608" s="219"/>
      <c r="O608" s="219"/>
      <c r="P608" s="219"/>
      <c r="Q608" s="219"/>
      <c r="R608" s="220"/>
      <c r="S608" s="220"/>
      <c r="T608" s="220"/>
      <c r="U608" s="220"/>
      <c r="V608" s="220"/>
      <c r="W608" s="220"/>
      <c r="X608" s="220"/>
      <c r="Y608" s="220"/>
      <c r="Z608" s="210"/>
      <c r="AA608" s="210"/>
      <c r="AB608" s="210"/>
      <c r="AC608" s="210"/>
      <c r="AD608" s="210"/>
      <c r="AE608" s="210"/>
      <c r="AF608" s="210"/>
      <c r="AG608" s="210" t="s">
        <v>243</v>
      </c>
      <c r="AH608" s="210">
        <v>0</v>
      </c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0"/>
      <c r="BE608" s="210"/>
      <c r="BF608" s="210"/>
      <c r="BG608" s="210"/>
      <c r="BH608" s="210"/>
    </row>
    <row r="609" spans="1:60" outlineLevel="3" x14ac:dyDescent="0.25">
      <c r="A609" s="217"/>
      <c r="B609" s="218"/>
      <c r="C609" s="261" t="s">
        <v>432</v>
      </c>
      <c r="D609" s="254"/>
      <c r="E609" s="255">
        <v>17.2</v>
      </c>
      <c r="F609" s="220"/>
      <c r="G609" s="220"/>
      <c r="H609" s="220"/>
      <c r="I609" s="220"/>
      <c r="J609" s="220"/>
      <c r="K609" s="220"/>
      <c r="L609" s="220"/>
      <c r="M609" s="220"/>
      <c r="N609" s="219"/>
      <c r="O609" s="219"/>
      <c r="P609" s="219"/>
      <c r="Q609" s="219"/>
      <c r="R609" s="220"/>
      <c r="S609" s="220"/>
      <c r="T609" s="220"/>
      <c r="U609" s="220"/>
      <c r="V609" s="220"/>
      <c r="W609" s="220"/>
      <c r="X609" s="220"/>
      <c r="Y609" s="220"/>
      <c r="Z609" s="210"/>
      <c r="AA609" s="210"/>
      <c r="AB609" s="210"/>
      <c r="AC609" s="210"/>
      <c r="AD609" s="210"/>
      <c r="AE609" s="210"/>
      <c r="AF609" s="210"/>
      <c r="AG609" s="210" t="s">
        <v>243</v>
      </c>
      <c r="AH609" s="210">
        <v>0</v>
      </c>
      <c r="AI609" s="210"/>
      <c r="AJ609" s="210"/>
      <c r="AK609" s="210"/>
      <c r="AL609" s="210"/>
      <c r="AM609" s="210"/>
      <c r="AN609" s="210"/>
      <c r="AO609" s="210"/>
      <c r="AP609" s="210"/>
      <c r="AQ609" s="210"/>
      <c r="AR609" s="210"/>
      <c r="AS609" s="210"/>
      <c r="AT609" s="210"/>
      <c r="AU609" s="210"/>
      <c r="AV609" s="210"/>
      <c r="AW609" s="210"/>
      <c r="AX609" s="210"/>
      <c r="AY609" s="210"/>
      <c r="AZ609" s="210"/>
      <c r="BA609" s="210"/>
      <c r="BB609" s="210"/>
      <c r="BC609" s="210"/>
      <c r="BD609" s="210"/>
      <c r="BE609" s="210"/>
      <c r="BF609" s="210"/>
      <c r="BG609" s="210"/>
      <c r="BH609" s="210"/>
    </row>
    <row r="610" spans="1:60" outlineLevel="3" x14ac:dyDescent="0.25">
      <c r="A610" s="217"/>
      <c r="B610" s="218"/>
      <c r="C610" s="261" t="s">
        <v>433</v>
      </c>
      <c r="D610" s="254"/>
      <c r="E610" s="255">
        <v>39.6</v>
      </c>
      <c r="F610" s="220"/>
      <c r="G610" s="220"/>
      <c r="H610" s="220"/>
      <c r="I610" s="220"/>
      <c r="J610" s="220"/>
      <c r="K610" s="220"/>
      <c r="L610" s="220"/>
      <c r="M610" s="220"/>
      <c r="N610" s="219"/>
      <c r="O610" s="219"/>
      <c r="P610" s="219"/>
      <c r="Q610" s="219"/>
      <c r="R610" s="220"/>
      <c r="S610" s="220"/>
      <c r="T610" s="220"/>
      <c r="U610" s="220"/>
      <c r="V610" s="220"/>
      <c r="W610" s="220"/>
      <c r="X610" s="220"/>
      <c r="Y610" s="220"/>
      <c r="Z610" s="210"/>
      <c r="AA610" s="210"/>
      <c r="AB610" s="210"/>
      <c r="AC610" s="210"/>
      <c r="AD610" s="210"/>
      <c r="AE610" s="210"/>
      <c r="AF610" s="210"/>
      <c r="AG610" s="210" t="s">
        <v>243</v>
      </c>
      <c r="AH610" s="210">
        <v>0</v>
      </c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0"/>
      <c r="BE610" s="210"/>
      <c r="BF610" s="210"/>
      <c r="BG610" s="210"/>
      <c r="BH610" s="210"/>
    </row>
    <row r="611" spans="1:60" outlineLevel="3" x14ac:dyDescent="0.25">
      <c r="A611" s="217"/>
      <c r="B611" s="218"/>
      <c r="C611" s="261" t="s">
        <v>434</v>
      </c>
      <c r="D611" s="254"/>
      <c r="E611" s="255">
        <v>16.2</v>
      </c>
      <c r="F611" s="220"/>
      <c r="G611" s="220"/>
      <c r="H611" s="220"/>
      <c r="I611" s="220"/>
      <c r="J611" s="220"/>
      <c r="K611" s="220"/>
      <c r="L611" s="220"/>
      <c r="M611" s="220"/>
      <c r="N611" s="219"/>
      <c r="O611" s="219"/>
      <c r="P611" s="219"/>
      <c r="Q611" s="219"/>
      <c r="R611" s="220"/>
      <c r="S611" s="220"/>
      <c r="T611" s="220"/>
      <c r="U611" s="220"/>
      <c r="V611" s="220"/>
      <c r="W611" s="220"/>
      <c r="X611" s="220"/>
      <c r="Y611" s="220"/>
      <c r="Z611" s="210"/>
      <c r="AA611" s="210"/>
      <c r="AB611" s="210"/>
      <c r="AC611" s="210"/>
      <c r="AD611" s="210"/>
      <c r="AE611" s="210"/>
      <c r="AF611" s="210"/>
      <c r="AG611" s="210" t="s">
        <v>243</v>
      </c>
      <c r="AH611" s="210">
        <v>0</v>
      </c>
      <c r="AI611" s="210"/>
      <c r="AJ611" s="210"/>
      <c r="AK611" s="210"/>
      <c r="AL611" s="210"/>
      <c r="AM611" s="210"/>
      <c r="AN611" s="210"/>
      <c r="AO611" s="210"/>
      <c r="AP611" s="210"/>
      <c r="AQ611" s="210"/>
      <c r="AR611" s="210"/>
      <c r="AS611" s="210"/>
      <c r="AT611" s="210"/>
      <c r="AU611" s="210"/>
      <c r="AV611" s="210"/>
      <c r="AW611" s="210"/>
      <c r="AX611" s="210"/>
      <c r="AY611" s="210"/>
      <c r="AZ611" s="210"/>
      <c r="BA611" s="210"/>
      <c r="BB611" s="210"/>
      <c r="BC611" s="210"/>
      <c r="BD611" s="210"/>
      <c r="BE611" s="210"/>
      <c r="BF611" s="210"/>
      <c r="BG611" s="210"/>
      <c r="BH611" s="210"/>
    </row>
    <row r="612" spans="1:60" outlineLevel="3" x14ac:dyDescent="0.25">
      <c r="A612" s="217"/>
      <c r="B612" s="218"/>
      <c r="C612" s="261" t="s">
        <v>435</v>
      </c>
      <c r="D612" s="254"/>
      <c r="E612" s="255">
        <v>48</v>
      </c>
      <c r="F612" s="220"/>
      <c r="G612" s="220"/>
      <c r="H612" s="220"/>
      <c r="I612" s="220"/>
      <c r="J612" s="220"/>
      <c r="K612" s="220"/>
      <c r="L612" s="220"/>
      <c r="M612" s="220"/>
      <c r="N612" s="219"/>
      <c r="O612" s="219"/>
      <c r="P612" s="219"/>
      <c r="Q612" s="219"/>
      <c r="R612" s="220"/>
      <c r="S612" s="220"/>
      <c r="T612" s="220"/>
      <c r="U612" s="220"/>
      <c r="V612" s="220"/>
      <c r="W612" s="220"/>
      <c r="X612" s="220"/>
      <c r="Y612" s="220"/>
      <c r="Z612" s="210"/>
      <c r="AA612" s="210"/>
      <c r="AB612" s="210"/>
      <c r="AC612" s="210"/>
      <c r="AD612" s="210"/>
      <c r="AE612" s="210"/>
      <c r="AF612" s="210"/>
      <c r="AG612" s="210" t="s">
        <v>243</v>
      </c>
      <c r="AH612" s="210">
        <v>0</v>
      </c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0"/>
      <c r="BE612" s="210"/>
      <c r="BF612" s="210"/>
      <c r="BG612" s="210"/>
      <c r="BH612" s="210"/>
    </row>
    <row r="613" spans="1:60" outlineLevel="3" x14ac:dyDescent="0.25">
      <c r="A613" s="217"/>
      <c r="B613" s="218"/>
      <c r="C613" s="261" t="s">
        <v>436</v>
      </c>
      <c r="D613" s="254"/>
      <c r="E613" s="255">
        <v>8</v>
      </c>
      <c r="F613" s="220"/>
      <c r="G613" s="220"/>
      <c r="H613" s="220"/>
      <c r="I613" s="220"/>
      <c r="J613" s="220"/>
      <c r="K613" s="220"/>
      <c r="L613" s="220"/>
      <c r="M613" s="220"/>
      <c r="N613" s="219"/>
      <c r="O613" s="219"/>
      <c r="P613" s="219"/>
      <c r="Q613" s="219"/>
      <c r="R613" s="220"/>
      <c r="S613" s="220"/>
      <c r="T613" s="220"/>
      <c r="U613" s="220"/>
      <c r="V613" s="220"/>
      <c r="W613" s="220"/>
      <c r="X613" s="220"/>
      <c r="Y613" s="220"/>
      <c r="Z613" s="210"/>
      <c r="AA613" s="210"/>
      <c r="AB613" s="210"/>
      <c r="AC613" s="210"/>
      <c r="AD613" s="210"/>
      <c r="AE613" s="210"/>
      <c r="AF613" s="210"/>
      <c r="AG613" s="210" t="s">
        <v>243</v>
      </c>
      <c r="AH613" s="210">
        <v>0</v>
      </c>
      <c r="AI613" s="210"/>
      <c r="AJ613" s="210"/>
      <c r="AK613" s="210"/>
      <c r="AL613" s="210"/>
      <c r="AM613" s="210"/>
      <c r="AN613" s="210"/>
      <c r="AO613" s="210"/>
      <c r="AP613" s="210"/>
      <c r="AQ613" s="210"/>
      <c r="AR613" s="210"/>
      <c r="AS613" s="210"/>
      <c r="AT613" s="210"/>
      <c r="AU613" s="210"/>
      <c r="AV613" s="210"/>
      <c r="AW613" s="210"/>
      <c r="AX613" s="210"/>
      <c r="AY613" s="210"/>
      <c r="AZ613" s="210"/>
      <c r="BA613" s="210"/>
      <c r="BB613" s="210"/>
      <c r="BC613" s="210"/>
      <c r="BD613" s="210"/>
      <c r="BE613" s="210"/>
      <c r="BF613" s="210"/>
      <c r="BG613" s="210"/>
      <c r="BH613" s="210"/>
    </row>
    <row r="614" spans="1:60" outlineLevel="3" x14ac:dyDescent="0.25">
      <c r="A614" s="217"/>
      <c r="B614" s="218"/>
      <c r="C614" s="261" t="s">
        <v>437</v>
      </c>
      <c r="D614" s="254"/>
      <c r="E614" s="255">
        <v>13.4</v>
      </c>
      <c r="F614" s="220"/>
      <c r="G614" s="220"/>
      <c r="H614" s="220"/>
      <c r="I614" s="220"/>
      <c r="J614" s="220"/>
      <c r="K614" s="220"/>
      <c r="L614" s="220"/>
      <c r="M614" s="220"/>
      <c r="N614" s="219"/>
      <c r="O614" s="219"/>
      <c r="P614" s="219"/>
      <c r="Q614" s="219"/>
      <c r="R614" s="220"/>
      <c r="S614" s="220"/>
      <c r="T614" s="220"/>
      <c r="U614" s="220"/>
      <c r="V614" s="220"/>
      <c r="W614" s="220"/>
      <c r="X614" s="220"/>
      <c r="Y614" s="220"/>
      <c r="Z614" s="210"/>
      <c r="AA614" s="210"/>
      <c r="AB614" s="210"/>
      <c r="AC614" s="210"/>
      <c r="AD614" s="210"/>
      <c r="AE614" s="210"/>
      <c r="AF614" s="210"/>
      <c r="AG614" s="210" t="s">
        <v>243</v>
      </c>
      <c r="AH614" s="210">
        <v>0</v>
      </c>
      <c r="AI614" s="210"/>
      <c r="AJ614" s="210"/>
      <c r="AK614" s="210"/>
      <c r="AL614" s="210"/>
      <c r="AM614" s="210"/>
      <c r="AN614" s="210"/>
      <c r="AO614" s="210"/>
      <c r="AP614" s="210"/>
      <c r="AQ614" s="210"/>
      <c r="AR614" s="210"/>
      <c r="AS614" s="210"/>
      <c r="AT614" s="210"/>
      <c r="AU614" s="210"/>
      <c r="AV614" s="210"/>
      <c r="AW614" s="210"/>
      <c r="AX614" s="210"/>
      <c r="AY614" s="210"/>
      <c r="AZ614" s="210"/>
      <c r="BA614" s="210"/>
      <c r="BB614" s="210"/>
      <c r="BC614" s="210"/>
      <c r="BD614" s="210"/>
      <c r="BE614" s="210"/>
      <c r="BF614" s="210"/>
      <c r="BG614" s="210"/>
      <c r="BH614" s="210"/>
    </row>
    <row r="615" spans="1:60" outlineLevel="3" x14ac:dyDescent="0.25">
      <c r="A615" s="217"/>
      <c r="B615" s="218"/>
      <c r="C615" s="261" t="s">
        <v>438</v>
      </c>
      <c r="D615" s="254"/>
      <c r="E615" s="255">
        <v>4.8</v>
      </c>
      <c r="F615" s="220"/>
      <c r="G615" s="220"/>
      <c r="H615" s="220"/>
      <c r="I615" s="220"/>
      <c r="J615" s="220"/>
      <c r="K615" s="220"/>
      <c r="L615" s="220"/>
      <c r="M615" s="220"/>
      <c r="N615" s="219"/>
      <c r="O615" s="219"/>
      <c r="P615" s="219"/>
      <c r="Q615" s="219"/>
      <c r="R615" s="220"/>
      <c r="S615" s="220"/>
      <c r="T615" s="220"/>
      <c r="U615" s="220"/>
      <c r="V615" s="220"/>
      <c r="W615" s="220"/>
      <c r="X615" s="220"/>
      <c r="Y615" s="220"/>
      <c r="Z615" s="210"/>
      <c r="AA615" s="210"/>
      <c r="AB615" s="210"/>
      <c r="AC615" s="210"/>
      <c r="AD615" s="210"/>
      <c r="AE615" s="210"/>
      <c r="AF615" s="210"/>
      <c r="AG615" s="210" t="s">
        <v>243</v>
      </c>
      <c r="AH615" s="210">
        <v>0</v>
      </c>
      <c r="AI615" s="210"/>
      <c r="AJ615" s="210"/>
      <c r="AK615" s="210"/>
      <c r="AL615" s="210"/>
      <c r="AM615" s="210"/>
      <c r="AN615" s="210"/>
      <c r="AO615" s="210"/>
      <c r="AP615" s="210"/>
      <c r="AQ615" s="210"/>
      <c r="AR615" s="210"/>
      <c r="AS615" s="210"/>
      <c r="AT615" s="210"/>
      <c r="AU615" s="210"/>
      <c r="AV615" s="210"/>
      <c r="AW615" s="210"/>
      <c r="AX615" s="210"/>
      <c r="AY615" s="210"/>
      <c r="AZ615" s="210"/>
      <c r="BA615" s="210"/>
      <c r="BB615" s="210"/>
      <c r="BC615" s="210"/>
      <c r="BD615" s="210"/>
      <c r="BE615" s="210"/>
      <c r="BF615" s="210"/>
      <c r="BG615" s="210"/>
      <c r="BH615" s="210"/>
    </row>
    <row r="616" spans="1:60" outlineLevel="3" x14ac:dyDescent="0.25">
      <c r="A616" s="217"/>
      <c r="B616" s="218"/>
      <c r="C616" s="261" t="s">
        <v>439</v>
      </c>
      <c r="D616" s="254"/>
      <c r="E616" s="255">
        <v>37.200000000000003</v>
      </c>
      <c r="F616" s="220"/>
      <c r="G616" s="220"/>
      <c r="H616" s="220"/>
      <c r="I616" s="220"/>
      <c r="J616" s="220"/>
      <c r="K616" s="220"/>
      <c r="L616" s="220"/>
      <c r="M616" s="220"/>
      <c r="N616" s="219"/>
      <c r="O616" s="219"/>
      <c r="P616" s="219"/>
      <c r="Q616" s="219"/>
      <c r="R616" s="220"/>
      <c r="S616" s="220"/>
      <c r="T616" s="220"/>
      <c r="U616" s="220"/>
      <c r="V616" s="220"/>
      <c r="W616" s="220"/>
      <c r="X616" s="220"/>
      <c r="Y616" s="220"/>
      <c r="Z616" s="210"/>
      <c r="AA616" s="210"/>
      <c r="AB616" s="210"/>
      <c r="AC616" s="210"/>
      <c r="AD616" s="210"/>
      <c r="AE616" s="210"/>
      <c r="AF616" s="210"/>
      <c r="AG616" s="210" t="s">
        <v>243</v>
      </c>
      <c r="AH616" s="210">
        <v>0</v>
      </c>
      <c r="AI616" s="210"/>
      <c r="AJ616" s="210"/>
      <c r="AK616" s="210"/>
      <c r="AL616" s="210"/>
      <c r="AM616" s="210"/>
      <c r="AN616" s="210"/>
      <c r="AO616" s="210"/>
      <c r="AP616" s="210"/>
      <c r="AQ616" s="210"/>
      <c r="AR616" s="210"/>
      <c r="AS616" s="210"/>
      <c r="AT616" s="210"/>
      <c r="AU616" s="210"/>
      <c r="AV616" s="210"/>
      <c r="AW616" s="210"/>
      <c r="AX616" s="210"/>
      <c r="AY616" s="210"/>
      <c r="AZ616" s="210"/>
      <c r="BA616" s="210"/>
      <c r="BB616" s="210"/>
      <c r="BC616" s="210"/>
      <c r="BD616" s="210"/>
      <c r="BE616" s="210"/>
      <c r="BF616" s="210"/>
      <c r="BG616" s="210"/>
      <c r="BH616" s="210"/>
    </row>
    <row r="617" spans="1:60" outlineLevel="3" x14ac:dyDescent="0.25">
      <c r="A617" s="217"/>
      <c r="B617" s="218"/>
      <c r="C617" s="261" t="s">
        <v>440</v>
      </c>
      <c r="D617" s="254"/>
      <c r="E617" s="255">
        <v>36</v>
      </c>
      <c r="F617" s="220"/>
      <c r="G617" s="220"/>
      <c r="H617" s="220"/>
      <c r="I617" s="220"/>
      <c r="J617" s="220"/>
      <c r="K617" s="220"/>
      <c r="L617" s="220"/>
      <c r="M617" s="220"/>
      <c r="N617" s="219"/>
      <c r="O617" s="219"/>
      <c r="P617" s="219"/>
      <c r="Q617" s="219"/>
      <c r="R617" s="220"/>
      <c r="S617" s="220"/>
      <c r="T617" s="220"/>
      <c r="U617" s="220"/>
      <c r="V617" s="220"/>
      <c r="W617" s="220"/>
      <c r="X617" s="220"/>
      <c r="Y617" s="220"/>
      <c r="Z617" s="210"/>
      <c r="AA617" s="210"/>
      <c r="AB617" s="210"/>
      <c r="AC617" s="210"/>
      <c r="AD617" s="210"/>
      <c r="AE617" s="210"/>
      <c r="AF617" s="210"/>
      <c r="AG617" s="210" t="s">
        <v>243</v>
      </c>
      <c r="AH617" s="210">
        <v>0</v>
      </c>
      <c r="AI617" s="210"/>
      <c r="AJ617" s="210"/>
      <c r="AK617" s="210"/>
      <c r="AL617" s="210"/>
      <c r="AM617" s="210"/>
      <c r="AN617" s="210"/>
      <c r="AO617" s="210"/>
      <c r="AP617" s="210"/>
      <c r="AQ617" s="210"/>
      <c r="AR617" s="210"/>
      <c r="AS617" s="210"/>
      <c r="AT617" s="210"/>
      <c r="AU617" s="210"/>
      <c r="AV617" s="210"/>
      <c r="AW617" s="210"/>
      <c r="AX617" s="210"/>
      <c r="AY617" s="210"/>
      <c r="AZ617" s="210"/>
      <c r="BA617" s="210"/>
      <c r="BB617" s="210"/>
      <c r="BC617" s="210"/>
      <c r="BD617" s="210"/>
      <c r="BE617" s="210"/>
      <c r="BF617" s="210"/>
      <c r="BG617" s="210"/>
      <c r="BH617" s="210"/>
    </row>
    <row r="618" spans="1:60" outlineLevel="3" x14ac:dyDescent="0.25">
      <c r="A618" s="217"/>
      <c r="B618" s="218"/>
      <c r="C618" s="261" t="s">
        <v>441</v>
      </c>
      <c r="D618" s="254"/>
      <c r="E618" s="255">
        <v>21.6</v>
      </c>
      <c r="F618" s="220"/>
      <c r="G618" s="220"/>
      <c r="H618" s="220"/>
      <c r="I618" s="220"/>
      <c r="J618" s="220"/>
      <c r="K618" s="220"/>
      <c r="L618" s="220"/>
      <c r="M618" s="220"/>
      <c r="N618" s="219"/>
      <c r="O618" s="219"/>
      <c r="P618" s="219"/>
      <c r="Q618" s="219"/>
      <c r="R618" s="220"/>
      <c r="S618" s="220"/>
      <c r="T618" s="220"/>
      <c r="U618" s="220"/>
      <c r="V618" s="220"/>
      <c r="W618" s="220"/>
      <c r="X618" s="220"/>
      <c r="Y618" s="220"/>
      <c r="Z618" s="210"/>
      <c r="AA618" s="210"/>
      <c r="AB618" s="210"/>
      <c r="AC618" s="210"/>
      <c r="AD618" s="210"/>
      <c r="AE618" s="210"/>
      <c r="AF618" s="210"/>
      <c r="AG618" s="210" t="s">
        <v>243</v>
      </c>
      <c r="AH618" s="210">
        <v>0</v>
      </c>
      <c r="AI618" s="210"/>
      <c r="AJ618" s="210"/>
      <c r="AK618" s="210"/>
      <c r="AL618" s="210"/>
      <c r="AM618" s="210"/>
      <c r="AN618" s="210"/>
      <c r="AO618" s="210"/>
      <c r="AP618" s="210"/>
      <c r="AQ618" s="210"/>
      <c r="AR618" s="210"/>
      <c r="AS618" s="210"/>
      <c r="AT618" s="210"/>
      <c r="AU618" s="210"/>
      <c r="AV618" s="210"/>
      <c r="AW618" s="210"/>
      <c r="AX618" s="210"/>
      <c r="AY618" s="210"/>
      <c r="AZ618" s="210"/>
      <c r="BA618" s="210"/>
      <c r="BB618" s="210"/>
      <c r="BC618" s="210"/>
      <c r="BD618" s="210"/>
      <c r="BE618" s="210"/>
      <c r="BF618" s="210"/>
      <c r="BG618" s="210"/>
      <c r="BH618" s="210"/>
    </row>
    <row r="619" spans="1:60" outlineLevel="1" x14ac:dyDescent="0.25">
      <c r="A619" s="229">
        <v>146</v>
      </c>
      <c r="B619" s="230" t="s">
        <v>853</v>
      </c>
      <c r="C619" s="247" t="s">
        <v>854</v>
      </c>
      <c r="D619" s="231" t="s">
        <v>784</v>
      </c>
      <c r="E619" s="232">
        <v>1</v>
      </c>
      <c r="F619" s="233"/>
      <c r="G619" s="234">
        <f>ROUND(E619*F619,2)</f>
        <v>0</v>
      </c>
      <c r="H619" s="233"/>
      <c r="I619" s="234">
        <f>ROUND(E619*H619,2)</f>
        <v>0</v>
      </c>
      <c r="J619" s="233"/>
      <c r="K619" s="234">
        <f>ROUND(E619*J619,2)</f>
        <v>0</v>
      </c>
      <c r="L619" s="234">
        <v>21</v>
      </c>
      <c r="M619" s="234">
        <f>G619*(1+L619/100)</f>
        <v>0</v>
      </c>
      <c r="N619" s="232">
        <v>0</v>
      </c>
      <c r="O619" s="232">
        <f>ROUND(E619*N619,2)</f>
        <v>0</v>
      </c>
      <c r="P619" s="232">
        <v>0</v>
      </c>
      <c r="Q619" s="232">
        <f>ROUND(E619*P619,2)</f>
        <v>0</v>
      </c>
      <c r="R619" s="234"/>
      <c r="S619" s="234" t="s">
        <v>193</v>
      </c>
      <c r="T619" s="235" t="s">
        <v>161</v>
      </c>
      <c r="U619" s="220">
        <v>0</v>
      </c>
      <c r="V619" s="220">
        <f>ROUND(E619*U619,2)</f>
        <v>0</v>
      </c>
      <c r="W619" s="220"/>
      <c r="X619" s="220" t="s">
        <v>194</v>
      </c>
      <c r="Y619" s="220" t="s">
        <v>163</v>
      </c>
      <c r="Z619" s="210"/>
      <c r="AA619" s="210"/>
      <c r="AB619" s="210"/>
      <c r="AC619" s="210"/>
      <c r="AD619" s="210"/>
      <c r="AE619" s="210"/>
      <c r="AF619" s="210"/>
      <c r="AG619" s="210" t="s">
        <v>195</v>
      </c>
      <c r="AH619" s="210"/>
      <c r="AI619" s="210"/>
      <c r="AJ619" s="210"/>
      <c r="AK619" s="210"/>
      <c r="AL619" s="210"/>
      <c r="AM619" s="210"/>
      <c r="AN619" s="210"/>
      <c r="AO619" s="210"/>
      <c r="AP619" s="210"/>
      <c r="AQ619" s="210"/>
      <c r="AR619" s="210"/>
      <c r="AS619" s="210"/>
      <c r="AT619" s="210"/>
      <c r="AU619" s="210"/>
      <c r="AV619" s="210"/>
      <c r="AW619" s="210"/>
      <c r="AX619" s="210"/>
      <c r="AY619" s="210"/>
      <c r="AZ619" s="210"/>
      <c r="BA619" s="210"/>
      <c r="BB619" s="210"/>
      <c r="BC619" s="210"/>
      <c r="BD619" s="210"/>
      <c r="BE619" s="210"/>
      <c r="BF619" s="210"/>
      <c r="BG619" s="210"/>
      <c r="BH619" s="210"/>
    </row>
    <row r="620" spans="1:60" outlineLevel="2" x14ac:dyDescent="0.25">
      <c r="A620" s="217"/>
      <c r="B620" s="218"/>
      <c r="C620" s="261" t="s">
        <v>855</v>
      </c>
      <c r="D620" s="254"/>
      <c r="E620" s="255">
        <v>1</v>
      </c>
      <c r="F620" s="220"/>
      <c r="G620" s="220"/>
      <c r="H620" s="220"/>
      <c r="I620" s="220"/>
      <c r="J620" s="220"/>
      <c r="K620" s="220"/>
      <c r="L620" s="220"/>
      <c r="M620" s="220"/>
      <c r="N620" s="219"/>
      <c r="O620" s="219"/>
      <c r="P620" s="219"/>
      <c r="Q620" s="219"/>
      <c r="R620" s="220"/>
      <c r="S620" s="220"/>
      <c r="T620" s="220"/>
      <c r="U620" s="220"/>
      <c r="V620" s="220"/>
      <c r="W620" s="220"/>
      <c r="X620" s="220"/>
      <c r="Y620" s="220"/>
      <c r="Z620" s="210"/>
      <c r="AA620" s="210"/>
      <c r="AB620" s="210"/>
      <c r="AC620" s="210"/>
      <c r="AD620" s="210"/>
      <c r="AE620" s="210"/>
      <c r="AF620" s="210"/>
      <c r="AG620" s="210" t="s">
        <v>243</v>
      </c>
      <c r="AH620" s="210">
        <v>0</v>
      </c>
      <c r="AI620" s="210"/>
      <c r="AJ620" s="210"/>
      <c r="AK620" s="210"/>
      <c r="AL620" s="210"/>
      <c r="AM620" s="210"/>
      <c r="AN620" s="210"/>
      <c r="AO620" s="210"/>
      <c r="AP620" s="210"/>
      <c r="AQ620" s="210"/>
      <c r="AR620" s="210"/>
      <c r="AS620" s="210"/>
      <c r="AT620" s="210"/>
      <c r="AU620" s="210"/>
      <c r="AV620" s="210"/>
      <c r="AW620" s="210"/>
      <c r="AX620" s="210"/>
      <c r="AY620" s="210"/>
      <c r="AZ620" s="210"/>
      <c r="BA620" s="210"/>
      <c r="BB620" s="210"/>
      <c r="BC620" s="210"/>
      <c r="BD620" s="210"/>
      <c r="BE620" s="210"/>
      <c r="BF620" s="210"/>
      <c r="BG620" s="210"/>
      <c r="BH620" s="210"/>
    </row>
    <row r="621" spans="1:60" outlineLevel="1" x14ac:dyDescent="0.25">
      <c r="A621" s="229">
        <v>147</v>
      </c>
      <c r="B621" s="230" t="s">
        <v>856</v>
      </c>
      <c r="C621" s="247" t="s">
        <v>857</v>
      </c>
      <c r="D621" s="231" t="s">
        <v>0</v>
      </c>
      <c r="E621" s="232">
        <v>53221.881999999998</v>
      </c>
      <c r="F621" s="233"/>
      <c r="G621" s="234">
        <f>ROUND(E621*F621,2)</f>
        <v>0</v>
      </c>
      <c r="H621" s="233"/>
      <c r="I621" s="234">
        <f>ROUND(E621*H621,2)</f>
        <v>0</v>
      </c>
      <c r="J621" s="233"/>
      <c r="K621" s="234">
        <f>ROUND(E621*J621,2)</f>
        <v>0</v>
      </c>
      <c r="L621" s="234">
        <v>21</v>
      </c>
      <c r="M621" s="234">
        <f>G621*(1+L621/100)</f>
        <v>0</v>
      </c>
      <c r="N621" s="232">
        <v>0</v>
      </c>
      <c r="O621" s="232">
        <f>ROUND(E621*N621,2)</f>
        <v>0</v>
      </c>
      <c r="P621" s="232">
        <v>0</v>
      </c>
      <c r="Q621" s="232">
        <f>ROUND(E621*P621,2)</f>
        <v>0</v>
      </c>
      <c r="R621" s="234" t="s">
        <v>851</v>
      </c>
      <c r="S621" s="234" t="s">
        <v>160</v>
      </c>
      <c r="T621" s="235" t="s">
        <v>160</v>
      </c>
      <c r="U621" s="220">
        <v>0</v>
      </c>
      <c r="V621" s="220">
        <f>ROUND(E621*U621,2)</f>
        <v>0</v>
      </c>
      <c r="W621" s="220"/>
      <c r="X621" s="220" t="s">
        <v>194</v>
      </c>
      <c r="Y621" s="220" t="s">
        <v>163</v>
      </c>
      <c r="Z621" s="210"/>
      <c r="AA621" s="210"/>
      <c r="AB621" s="210"/>
      <c r="AC621" s="210"/>
      <c r="AD621" s="210"/>
      <c r="AE621" s="210"/>
      <c r="AF621" s="210"/>
      <c r="AG621" s="210" t="s">
        <v>670</v>
      </c>
      <c r="AH621" s="210"/>
      <c r="AI621" s="210"/>
      <c r="AJ621" s="210"/>
      <c r="AK621" s="210"/>
      <c r="AL621" s="210"/>
      <c r="AM621" s="210"/>
      <c r="AN621" s="210"/>
      <c r="AO621" s="210"/>
      <c r="AP621" s="210"/>
      <c r="AQ621" s="210"/>
      <c r="AR621" s="210"/>
      <c r="AS621" s="210"/>
      <c r="AT621" s="210"/>
      <c r="AU621" s="210"/>
      <c r="AV621" s="210"/>
      <c r="AW621" s="210"/>
      <c r="AX621" s="210"/>
      <c r="AY621" s="210"/>
      <c r="AZ621" s="210"/>
      <c r="BA621" s="210"/>
      <c r="BB621" s="210"/>
      <c r="BC621" s="210"/>
      <c r="BD621" s="210"/>
      <c r="BE621" s="210"/>
      <c r="BF621" s="210"/>
      <c r="BG621" s="210"/>
      <c r="BH621" s="210"/>
    </row>
    <row r="622" spans="1:60" outlineLevel="2" x14ac:dyDescent="0.25">
      <c r="A622" s="217"/>
      <c r="B622" s="218"/>
      <c r="C622" s="262" t="s">
        <v>707</v>
      </c>
      <c r="D622" s="260"/>
      <c r="E622" s="260"/>
      <c r="F622" s="260"/>
      <c r="G622" s="260"/>
      <c r="H622" s="220"/>
      <c r="I622" s="220"/>
      <c r="J622" s="220"/>
      <c r="K622" s="220"/>
      <c r="L622" s="220"/>
      <c r="M622" s="220"/>
      <c r="N622" s="219"/>
      <c r="O622" s="219"/>
      <c r="P622" s="219"/>
      <c r="Q622" s="219"/>
      <c r="R622" s="220"/>
      <c r="S622" s="220"/>
      <c r="T622" s="220"/>
      <c r="U622" s="220"/>
      <c r="V622" s="220"/>
      <c r="W622" s="220"/>
      <c r="X622" s="220"/>
      <c r="Y622" s="220"/>
      <c r="Z622" s="210"/>
      <c r="AA622" s="210"/>
      <c r="AB622" s="210"/>
      <c r="AC622" s="210"/>
      <c r="AD622" s="210"/>
      <c r="AE622" s="210"/>
      <c r="AF622" s="210"/>
      <c r="AG622" s="210" t="s">
        <v>249</v>
      </c>
      <c r="AH622" s="210"/>
      <c r="AI622" s="210"/>
      <c r="AJ622" s="210"/>
      <c r="AK622" s="210"/>
      <c r="AL622" s="210"/>
      <c r="AM622" s="210"/>
      <c r="AN622" s="210"/>
      <c r="AO622" s="210"/>
      <c r="AP622" s="210"/>
      <c r="AQ622" s="210"/>
      <c r="AR622" s="210"/>
      <c r="AS622" s="210"/>
      <c r="AT622" s="210"/>
      <c r="AU622" s="210"/>
      <c r="AV622" s="210"/>
      <c r="AW622" s="210"/>
      <c r="AX622" s="210"/>
      <c r="AY622" s="210"/>
      <c r="AZ622" s="210"/>
      <c r="BA622" s="210"/>
      <c r="BB622" s="210"/>
      <c r="BC622" s="210"/>
      <c r="BD622" s="210"/>
      <c r="BE622" s="210"/>
      <c r="BF622" s="210"/>
      <c r="BG622" s="210"/>
      <c r="BH622" s="210"/>
    </row>
    <row r="623" spans="1:60" x14ac:dyDescent="0.25">
      <c r="A623" s="222" t="s">
        <v>155</v>
      </c>
      <c r="B623" s="223" t="s">
        <v>118</v>
      </c>
      <c r="C623" s="246" t="s">
        <v>119</v>
      </c>
      <c r="D623" s="224"/>
      <c r="E623" s="225"/>
      <c r="F623" s="226"/>
      <c r="G623" s="226">
        <f>SUMIF(AG624:AG636,"&lt;&gt;NOR",G624:G636)</f>
        <v>0</v>
      </c>
      <c r="H623" s="226"/>
      <c r="I623" s="226">
        <f>SUM(I624:I636)</f>
        <v>0</v>
      </c>
      <c r="J623" s="226"/>
      <c r="K623" s="226">
        <f>SUM(K624:K636)</f>
        <v>0</v>
      </c>
      <c r="L623" s="226"/>
      <c r="M623" s="226">
        <f>SUM(M624:M636)</f>
        <v>0</v>
      </c>
      <c r="N623" s="225"/>
      <c r="O623" s="225">
        <f>SUM(O624:O636)</f>
        <v>0</v>
      </c>
      <c r="P623" s="225"/>
      <c r="Q623" s="225">
        <f>SUM(Q624:Q636)</f>
        <v>0</v>
      </c>
      <c r="R623" s="226"/>
      <c r="S623" s="226"/>
      <c r="T623" s="227"/>
      <c r="U623" s="221"/>
      <c r="V623" s="221">
        <f>SUM(V624:V636)</f>
        <v>0</v>
      </c>
      <c r="W623" s="221"/>
      <c r="X623" s="221"/>
      <c r="Y623" s="221"/>
      <c r="AG623" t="s">
        <v>156</v>
      </c>
    </row>
    <row r="624" spans="1:60" outlineLevel="1" x14ac:dyDescent="0.25">
      <c r="A624" s="229">
        <v>148</v>
      </c>
      <c r="B624" s="230" t="s">
        <v>858</v>
      </c>
      <c r="C624" s="247" t="s">
        <v>859</v>
      </c>
      <c r="D624" s="231" t="s">
        <v>784</v>
      </c>
      <c r="E624" s="232">
        <v>1</v>
      </c>
      <c r="F624" s="233"/>
      <c r="G624" s="234">
        <f>ROUND(E624*F624,2)</f>
        <v>0</v>
      </c>
      <c r="H624" s="233"/>
      <c r="I624" s="234">
        <f>ROUND(E624*H624,2)</f>
        <v>0</v>
      </c>
      <c r="J624" s="233"/>
      <c r="K624" s="234">
        <f>ROUND(E624*J624,2)</f>
        <v>0</v>
      </c>
      <c r="L624" s="234">
        <v>21</v>
      </c>
      <c r="M624" s="234">
        <f>G624*(1+L624/100)</f>
        <v>0</v>
      </c>
      <c r="N624" s="232">
        <v>0</v>
      </c>
      <c r="O624" s="232">
        <f>ROUND(E624*N624,2)</f>
        <v>0</v>
      </c>
      <c r="P624" s="232">
        <v>0</v>
      </c>
      <c r="Q624" s="232">
        <f>ROUND(E624*P624,2)</f>
        <v>0</v>
      </c>
      <c r="R624" s="234"/>
      <c r="S624" s="234" t="s">
        <v>193</v>
      </c>
      <c r="T624" s="235" t="s">
        <v>161</v>
      </c>
      <c r="U624" s="220">
        <v>0</v>
      </c>
      <c r="V624" s="220">
        <f>ROUND(E624*U624,2)</f>
        <v>0</v>
      </c>
      <c r="W624" s="220"/>
      <c r="X624" s="220" t="s">
        <v>194</v>
      </c>
      <c r="Y624" s="220" t="s">
        <v>163</v>
      </c>
      <c r="Z624" s="210"/>
      <c r="AA624" s="210"/>
      <c r="AB624" s="210"/>
      <c r="AC624" s="210"/>
      <c r="AD624" s="210"/>
      <c r="AE624" s="210"/>
      <c r="AF624" s="210"/>
      <c r="AG624" s="210" t="s">
        <v>195</v>
      </c>
      <c r="AH624" s="210"/>
      <c r="AI624" s="210"/>
      <c r="AJ624" s="210"/>
      <c r="AK624" s="210"/>
      <c r="AL624" s="210"/>
      <c r="AM624" s="210"/>
      <c r="AN624" s="210"/>
      <c r="AO624" s="210"/>
      <c r="AP624" s="210"/>
      <c r="AQ624" s="210"/>
      <c r="AR624" s="210"/>
      <c r="AS624" s="210"/>
      <c r="AT624" s="210"/>
      <c r="AU624" s="210"/>
      <c r="AV624" s="210"/>
      <c r="AW624" s="210"/>
      <c r="AX624" s="210"/>
      <c r="AY624" s="210"/>
      <c r="AZ624" s="210"/>
      <c r="BA624" s="210"/>
      <c r="BB624" s="210"/>
      <c r="BC624" s="210"/>
      <c r="BD624" s="210"/>
      <c r="BE624" s="210"/>
      <c r="BF624" s="210"/>
      <c r="BG624" s="210"/>
      <c r="BH624" s="210"/>
    </row>
    <row r="625" spans="1:60" outlineLevel="2" x14ac:dyDescent="0.25">
      <c r="A625" s="217"/>
      <c r="B625" s="218"/>
      <c r="C625" s="261" t="s">
        <v>860</v>
      </c>
      <c r="D625" s="254"/>
      <c r="E625" s="255">
        <v>1</v>
      </c>
      <c r="F625" s="220"/>
      <c r="G625" s="220"/>
      <c r="H625" s="220"/>
      <c r="I625" s="220"/>
      <c r="J625" s="220"/>
      <c r="K625" s="220"/>
      <c r="L625" s="220"/>
      <c r="M625" s="220"/>
      <c r="N625" s="219"/>
      <c r="O625" s="219"/>
      <c r="P625" s="219"/>
      <c r="Q625" s="219"/>
      <c r="R625" s="220"/>
      <c r="S625" s="220"/>
      <c r="T625" s="220"/>
      <c r="U625" s="220"/>
      <c r="V625" s="220"/>
      <c r="W625" s="220"/>
      <c r="X625" s="220"/>
      <c r="Y625" s="220"/>
      <c r="Z625" s="210"/>
      <c r="AA625" s="210"/>
      <c r="AB625" s="210"/>
      <c r="AC625" s="210"/>
      <c r="AD625" s="210"/>
      <c r="AE625" s="210"/>
      <c r="AF625" s="210"/>
      <c r="AG625" s="210" t="s">
        <v>243</v>
      </c>
      <c r="AH625" s="210">
        <v>0</v>
      </c>
      <c r="AI625" s="210"/>
      <c r="AJ625" s="210"/>
      <c r="AK625" s="210"/>
      <c r="AL625" s="210"/>
      <c r="AM625" s="210"/>
      <c r="AN625" s="210"/>
      <c r="AO625" s="210"/>
      <c r="AP625" s="210"/>
      <c r="AQ625" s="210"/>
      <c r="AR625" s="210"/>
      <c r="AS625" s="210"/>
      <c r="AT625" s="210"/>
      <c r="AU625" s="210"/>
      <c r="AV625" s="210"/>
      <c r="AW625" s="210"/>
      <c r="AX625" s="210"/>
      <c r="AY625" s="210"/>
      <c r="AZ625" s="210"/>
      <c r="BA625" s="210"/>
      <c r="BB625" s="210"/>
      <c r="BC625" s="210"/>
      <c r="BD625" s="210"/>
      <c r="BE625" s="210"/>
      <c r="BF625" s="210"/>
      <c r="BG625" s="210"/>
      <c r="BH625" s="210"/>
    </row>
    <row r="626" spans="1:60" outlineLevel="1" x14ac:dyDescent="0.25">
      <c r="A626" s="229">
        <v>149</v>
      </c>
      <c r="B626" s="230" t="s">
        <v>861</v>
      </c>
      <c r="C626" s="247" t="s">
        <v>862</v>
      </c>
      <c r="D626" s="231" t="s">
        <v>784</v>
      </c>
      <c r="E626" s="232">
        <v>3</v>
      </c>
      <c r="F626" s="233"/>
      <c r="G626" s="234">
        <f>ROUND(E626*F626,2)</f>
        <v>0</v>
      </c>
      <c r="H626" s="233"/>
      <c r="I626" s="234">
        <f>ROUND(E626*H626,2)</f>
        <v>0</v>
      </c>
      <c r="J626" s="233"/>
      <c r="K626" s="234">
        <f>ROUND(E626*J626,2)</f>
        <v>0</v>
      </c>
      <c r="L626" s="234">
        <v>21</v>
      </c>
      <c r="M626" s="234">
        <f>G626*(1+L626/100)</f>
        <v>0</v>
      </c>
      <c r="N626" s="232">
        <v>0</v>
      </c>
      <c r="O626" s="232">
        <f>ROUND(E626*N626,2)</f>
        <v>0</v>
      </c>
      <c r="P626" s="232">
        <v>0</v>
      </c>
      <c r="Q626" s="232">
        <f>ROUND(E626*P626,2)</f>
        <v>0</v>
      </c>
      <c r="R626" s="234"/>
      <c r="S626" s="234" t="s">
        <v>193</v>
      </c>
      <c r="T626" s="235" t="s">
        <v>161</v>
      </c>
      <c r="U626" s="220">
        <v>0</v>
      </c>
      <c r="V626" s="220">
        <f>ROUND(E626*U626,2)</f>
        <v>0</v>
      </c>
      <c r="W626" s="220"/>
      <c r="X626" s="220" t="s">
        <v>194</v>
      </c>
      <c r="Y626" s="220" t="s">
        <v>163</v>
      </c>
      <c r="Z626" s="210"/>
      <c r="AA626" s="210"/>
      <c r="AB626" s="210"/>
      <c r="AC626" s="210"/>
      <c r="AD626" s="210"/>
      <c r="AE626" s="210"/>
      <c r="AF626" s="210"/>
      <c r="AG626" s="210" t="s">
        <v>195</v>
      </c>
      <c r="AH626" s="210"/>
      <c r="AI626" s="210"/>
      <c r="AJ626" s="210"/>
      <c r="AK626" s="210"/>
      <c r="AL626" s="210"/>
      <c r="AM626" s="210"/>
      <c r="AN626" s="210"/>
      <c r="AO626" s="210"/>
      <c r="AP626" s="210"/>
      <c r="AQ626" s="210"/>
      <c r="AR626" s="210"/>
      <c r="AS626" s="210"/>
      <c r="AT626" s="210"/>
      <c r="AU626" s="210"/>
      <c r="AV626" s="210"/>
      <c r="AW626" s="210"/>
      <c r="AX626" s="210"/>
      <c r="AY626" s="210"/>
      <c r="AZ626" s="210"/>
      <c r="BA626" s="210"/>
      <c r="BB626" s="210"/>
      <c r="BC626" s="210"/>
      <c r="BD626" s="210"/>
      <c r="BE626" s="210"/>
      <c r="BF626" s="210"/>
      <c r="BG626" s="210"/>
      <c r="BH626" s="210"/>
    </row>
    <row r="627" spans="1:60" outlineLevel="2" x14ac:dyDescent="0.25">
      <c r="A627" s="217"/>
      <c r="B627" s="218"/>
      <c r="C627" s="261" t="s">
        <v>863</v>
      </c>
      <c r="D627" s="254"/>
      <c r="E627" s="255">
        <v>3</v>
      </c>
      <c r="F627" s="220"/>
      <c r="G627" s="220"/>
      <c r="H627" s="220"/>
      <c r="I627" s="220"/>
      <c r="J627" s="220"/>
      <c r="K627" s="220"/>
      <c r="L627" s="220"/>
      <c r="M627" s="220"/>
      <c r="N627" s="219"/>
      <c r="O627" s="219"/>
      <c r="P627" s="219"/>
      <c r="Q627" s="219"/>
      <c r="R627" s="220"/>
      <c r="S627" s="220"/>
      <c r="T627" s="220"/>
      <c r="U627" s="220"/>
      <c r="V627" s="220"/>
      <c r="W627" s="220"/>
      <c r="X627" s="220"/>
      <c r="Y627" s="220"/>
      <c r="Z627" s="210"/>
      <c r="AA627" s="210"/>
      <c r="AB627" s="210"/>
      <c r="AC627" s="210"/>
      <c r="AD627" s="210"/>
      <c r="AE627" s="210"/>
      <c r="AF627" s="210"/>
      <c r="AG627" s="210" t="s">
        <v>243</v>
      </c>
      <c r="AH627" s="210">
        <v>0</v>
      </c>
      <c r="AI627" s="210"/>
      <c r="AJ627" s="210"/>
      <c r="AK627" s="210"/>
      <c r="AL627" s="210"/>
      <c r="AM627" s="210"/>
      <c r="AN627" s="210"/>
      <c r="AO627" s="210"/>
      <c r="AP627" s="210"/>
      <c r="AQ627" s="210"/>
      <c r="AR627" s="210"/>
      <c r="AS627" s="210"/>
      <c r="AT627" s="210"/>
      <c r="AU627" s="210"/>
      <c r="AV627" s="210"/>
      <c r="AW627" s="210"/>
      <c r="AX627" s="210"/>
      <c r="AY627" s="210"/>
      <c r="AZ627" s="210"/>
      <c r="BA627" s="210"/>
      <c r="BB627" s="210"/>
      <c r="BC627" s="210"/>
      <c r="BD627" s="210"/>
      <c r="BE627" s="210"/>
      <c r="BF627" s="210"/>
      <c r="BG627" s="210"/>
      <c r="BH627" s="210"/>
    </row>
    <row r="628" spans="1:60" outlineLevel="1" x14ac:dyDescent="0.25">
      <c r="A628" s="229">
        <v>150</v>
      </c>
      <c r="B628" s="230" t="s">
        <v>864</v>
      </c>
      <c r="C628" s="247" t="s">
        <v>865</v>
      </c>
      <c r="D628" s="231" t="s">
        <v>784</v>
      </c>
      <c r="E628" s="232">
        <v>1</v>
      </c>
      <c r="F628" s="233"/>
      <c r="G628" s="234">
        <f>ROUND(E628*F628,2)</f>
        <v>0</v>
      </c>
      <c r="H628" s="233"/>
      <c r="I628" s="234">
        <f>ROUND(E628*H628,2)</f>
        <v>0</v>
      </c>
      <c r="J628" s="233"/>
      <c r="K628" s="234">
        <f>ROUND(E628*J628,2)</f>
        <v>0</v>
      </c>
      <c r="L628" s="234">
        <v>21</v>
      </c>
      <c r="M628" s="234">
        <f>G628*(1+L628/100)</f>
        <v>0</v>
      </c>
      <c r="N628" s="232">
        <v>0</v>
      </c>
      <c r="O628" s="232">
        <f>ROUND(E628*N628,2)</f>
        <v>0</v>
      </c>
      <c r="P628" s="232">
        <v>0</v>
      </c>
      <c r="Q628" s="232">
        <f>ROUND(E628*P628,2)</f>
        <v>0</v>
      </c>
      <c r="R628" s="234"/>
      <c r="S628" s="234" t="s">
        <v>193</v>
      </c>
      <c r="T628" s="235" t="s">
        <v>161</v>
      </c>
      <c r="U628" s="220">
        <v>0</v>
      </c>
      <c r="V628" s="220">
        <f>ROUND(E628*U628,2)</f>
        <v>0</v>
      </c>
      <c r="W628" s="220"/>
      <c r="X628" s="220" t="s">
        <v>194</v>
      </c>
      <c r="Y628" s="220" t="s">
        <v>163</v>
      </c>
      <c r="Z628" s="210"/>
      <c r="AA628" s="210"/>
      <c r="AB628" s="210"/>
      <c r="AC628" s="210"/>
      <c r="AD628" s="210"/>
      <c r="AE628" s="210"/>
      <c r="AF628" s="210"/>
      <c r="AG628" s="210" t="s">
        <v>195</v>
      </c>
      <c r="AH628" s="210"/>
      <c r="AI628" s="210"/>
      <c r="AJ628" s="210"/>
      <c r="AK628" s="210"/>
      <c r="AL628" s="210"/>
      <c r="AM628" s="210"/>
      <c r="AN628" s="210"/>
      <c r="AO628" s="210"/>
      <c r="AP628" s="210"/>
      <c r="AQ628" s="210"/>
      <c r="AR628" s="210"/>
      <c r="AS628" s="210"/>
      <c r="AT628" s="210"/>
      <c r="AU628" s="210"/>
      <c r="AV628" s="210"/>
      <c r="AW628" s="210"/>
      <c r="AX628" s="210"/>
      <c r="AY628" s="210"/>
      <c r="AZ628" s="210"/>
      <c r="BA628" s="210"/>
      <c r="BB628" s="210"/>
      <c r="BC628" s="210"/>
      <c r="BD628" s="210"/>
      <c r="BE628" s="210"/>
      <c r="BF628" s="210"/>
      <c r="BG628" s="210"/>
      <c r="BH628" s="210"/>
    </row>
    <row r="629" spans="1:60" outlineLevel="2" x14ac:dyDescent="0.25">
      <c r="A629" s="217"/>
      <c r="B629" s="218"/>
      <c r="C629" s="261" t="s">
        <v>866</v>
      </c>
      <c r="D629" s="254"/>
      <c r="E629" s="255">
        <v>1</v>
      </c>
      <c r="F629" s="220"/>
      <c r="G629" s="220"/>
      <c r="H629" s="220"/>
      <c r="I629" s="220"/>
      <c r="J629" s="220"/>
      <c r="K629" s="220"/>
      <c r="L629" s="220"/>
      <c r="M629" s="220"/>
      <c r="N629" s="219"/>
      <c r="O629" s="219"/>
      <c r="P629" s="219"/>
      <c r="Q629" s="219"/>
      <c r="R629" s="220"/>
      <c r="S629" s="220"/>
      <c r="T629" s="220"/>
      <c r="U629" s="220"/>
      <c r="V629" s="220"/>
      <c r="W629" s="220"/>
      <c r="X629" s="220"/>
      <c r="Y629" s="220"/>
      <c r="Z629" s="210"/>
      <c r="AA629" s="210"/>
      <c r="AB629" s="210"/>
      <c r="AC629" s="210"/>
      <c r="AD629" s="210"/>
      <c r="AE629" s="210"/>
      <c r="AF629" s="210"/>
      <c r="AG629" s="210" t="s">
        <v>243</v>
      </c>
      <c r="AH629" s="210">
        <v>0</v>
      </c>
      <c r="AI629" s="210"/>
      <c r="AJ629" s="210"/>
      <c r="AK629" s="210"/>
      <c r="AL629" s="210"/>
      <c r="AM629" s="210"/>
      <c r="AN629" s="210"/>
      <c r="AO629" s="210"/>
      <c r="AP629" s="210"/>
      <c r="AQ629" s="210"/>
      <c r="AR629" s="210"/>
      <c r="AS629" s="210"/>
      <c r="AT629" s="210"/>
      <c r="AU629" s="210"/>
      <c r="AV629" s="210"/>
      <c r="AW629" s="210"/>
      <c r="AX629" s="210"/>
      <c r="AY629" s="210"/>
      <c r="AZ629" s="210"/>
      <c r="BA629" s="210"/>
      <c r="BB629" s="210"/>
      <c r="BC629" s="210"/>
      <c r="BD629" s="210"/>
      <c r="BE629" s="210"/>
      <c r="BF629" s="210"/>
      <c r="BG629" s="210"/>
      <c r="BH629" s="210"/>
    </row>
    <row r="630" spans="1:60" outlineLevel="1" x14ac:dyDescent="0.25">
      <c r="A630" s="229">
        <v>151</v>
      </c>
      <c r="B630" s="230" t="s">
        <v>867</v>
      </c>
      <c r="C630" s="247" t="s">
        <v>868</v>
      </c>
      <c r="D630" s="231" t="s">
        <v>784</v>
      </c>
      <c r="E630" s="232">
        <v>1</v>
      </c>
      <c r="F630" s="233"/>
      <c r="G630" s="234">
        <f>ROUND(E630*F630,2)</f>
        <v>0</v>
      </c>
      <c r="H630" s="233"/>
      <c r="I630" s="234">
        <f>ROUND(E630*H630,2)</f>
        <v>0</v>
      </c>
      <c r="J630" s="233"/>
      <c r="K630" s="234">
        <f>ROUND(E630*J630,2)</f>
        <v>0</v>
      </c>
      <c r="L630" s="234">
        <v>21</v>
      </c>
      <c r="M630" s="234">
        <f>G630*(1+L630/100)</f>
        <v>0</v>
      </c>
      <c r="N630" s="232">
        <v>0</v>
      </c>
      <c r="O630" s="232">
        <f>ROUND(E630*N630,2)</f>
        <v>0</v>
      </c>
      <c r="P630" s="232">
        <v>0</v>
      </c>
      <c r="Q630" s="232">
        <f>ROUND(E630*P630,2)</f>
        <v>0</v>
      </c>
      <c r="R630" s="234"/>
      <c r="S630" s="234" t="s">
        <v>193</v>
      </c>
      <c r="T630" s="235" t="s">
        <v>161</v>
      </c>
      <c r="U630" s="220">
        <v>0</v>
      </c>
      <c r="V630" s="220">
        <f>ROUND(E630*U630,2)</f>
        <v>0</v>
      </c>
      <c r="W630" s="220"/>
      <c r="X630" s="220" t="s">
        <v>194</v>
      </c>
      <c r="Y630" s="220" t="s">
        <v>163</v>
      </c>
      <c r="Z630" s="210"/>
      <c r="AA630" s="210"/>
      <c r="AB630" s="210"/>
      <c r="AC630" s="210"/>
      <c r="AD630" s="210"/>
      <c r="AE630" s="210"/>
      <c r="AF630" s="210"/>
      <c r="AG630" s="210" t="s">
        <v>195</v>
      </c>
      <c r="AH630" s="210"/>
      <c r="AI630" s="210"/>
      <c r="AJ630" s="210"/>
      <c r="AK630" s="210"/>
      <c r="AL630" s="210"/>
      <c r="AM630" s="210"/>
      <c r="AN630" s="210"/>
      <c r="AO630" s="210"/>
      <c r="AP630" s="210"/>
      <c r="AQ630" s="210"/>
      <c r="AR630" s="210"/>
      <c r="AS630" s="210"/>
      <c r="AT630" s="210"/>
      <c r="AU630" s="210"/>
      <c r="AV630" s="210"/>
      <c r="AW630" s="210"/>
      <c r="AX630" s="210"/>
      <c r="AY630" s="210"/>
      <c r="AZ630" s="210"/>
      <c r="BA630" s="210"/>
      <c r="BB630" s="210"/>
      <c r="BC630" s="210"/>
      <c r="BD630" s="210"/>
      <c r="BE630" s="210"/>
      <c r="BF630" s="210"/>
      <c r="BG630" s="210"/>
      <c r="BH630" s="210"/>
    </row>
    <row r="631" spans="1:60" outlineLevel="2" x14ac:dyDescent="0.25">
      <c r="A631" s="217"/>
      <c r="B631" s="218"/>
      <c r="C631" s="261" t="s">
        <v>869</v>
      </c>
      <c r="D631" s="254"/>
      <c r="E631" s="255">
        <v>1</v>
      </c>
      <c r="F631" s="220"/>
      <c r="G631" s="220"/>
      <c r="H631" s="220"/>
      <c r="I631" s="220"/>
      <c r="J631" s="220"/>
      <c r="K631" s="220"/>
      <c r="L631" s="220"/>
      <c r="M631" s="220"/>
      <c r="N631" s="219"/>
      <c r="O631" s="219"/>
      <c r="P631" s="219"/>
      <c r="Q631" s="219"/>
      <c r="R631" s="220"/>
      <c r="S631" s="220"/>
      <c r="T631" s="220"/>
      <c r="U631" s="220"/>
      <c r="V631" s="220"/>
      <c r="W631" s="220"/>
      <c r="X631" s="220"/>
      <c r="Y631" s="220"/>
      <c r="Z631" s="210"/>
      <c r="AA631" s="210"/>
      <c r="AB631" s="210"/>
      <c r="AC631" s="210"/>
      <c r="AD631" s="210"/>
      <c r="AE631" s="210"/>
      <c r="AF631" s="210"/>
      <c r="AG631" s="210" t="s">
        <v>243</v>
      </c>
      <c r="AH631" s="210">
        <v>0</v>
      </c>
      <c r="AI631" s="210"/>
      <c r="AJ631" s="210"/>
      <c r="AK631" s="210"/>
      <c r="AL631" s="210"/>
      <c r="AM631" s="210"/>
      <c r="AN631" s="210"/>
      <c r="AO631" s="210"/>
      <c r="AP631" s="210"/>
      <c r="AQ631" s="210"/>
      <c r="AR631" s="210"/>
      <c r="AS631" s="210"/>
      <c r="AT631" s="210"/>
      <c r="AU631" s="210"/>
      <c r="AV631" s="210"/>
      <c r="AW631" s="210"/>
      <c r="AX631" s="210"/>
      <c r="AY631" s="210"/>
      <c r="AZ631" s="210"/>
      <c r="BA631" s="210"/>
      <c r="BB631" s="210"/>
      <c r="BC631" s="210"/>
      <c r="BD631" s="210"/>
      <c r="BE631" s="210"/>
      <c r="BF631" s="210"/>
      <c r="BG631" s="210"/>
      <c r="BH631" s="210"/>
    </row>
    <row r="632" spans="1:60" outlineLevel="1" x14ac:dyDescent="0.25">
      <c r="A632" s="229">
        <v>152</v>
      </c>
      <c r="B632" s="230" t="s">
        <v>870</v>
      </c>
      <c r="C632" s="247" t="s">
        <v>871</v>
      </c>
      <c r="D632" s="231" t="s">
        <v>461</v>
      </c>
      <c r="E632" s="232">
        <v>32.6</v>
      </c>
      <c r="F632" s="233"/>
      <c r="G632" s="234">
        <f>ROUND(E632*F632,2)</f>
        <v>0</v>
      </c>
      <c r="H632" s="233"/>
      <c r="I632" s="234">
        <f>ROUND(E632*H632,2)</f>
        <v>0</v>
      </c>
      <c r="J632" s="233"/>
      <c r="K632" s="234">
        <f>ROUND(E632*J632,2)</f>
        <v>0</v>
      </c>
      <c r="L632" s="234">
        <v>21</v>
      </c>
      <c r="M632" s="234">
        <f>G632*(1+L632/100)</f>
        <v>0</v>
      </c>
      <c r="N632" s="232">
        <v>0</v>
      </c>
      <c r="O632" s="232">
        <f>ROUND(E632*N632,2)</f>
        <v>0</v>
      </c>
      <c r="P632" s="232">
        <v>0</v>
      </c>
      <c r="Q632" s="232">
        <f>ROUND(E632*P632,2)</f>
        <v>0</v>
      </c>
      <c r="R632" s="234"/>
      <c r="S632" s="234" t="s">
        <v>193</v>
      </c>
      <c r="T632" s="235" t="s">
        <v>161</v>
      </c>
      <c r="U632" s="220">
        <v>0</v>
      </c>
      <c r="V632" s="220">
        <f>ROUND(E632*U632,2)</f>
        <v>0</v>
      </c>
      <c r="W632" s="220"/>
      <c r="X632" s="220" t="s">
        <v>194</v>
      </c>
      <c r="Y632" s="220" t="s">
        <v>163</v>
      </c>
      <c r="Z632" s="210"/>
      <c r="AA632" s="210"/>
      <c r="AB632" s="210"/>
      <c r="AC632" s="210"/>
      <c r="AD632" s="210"/>
      <c r="AE632" s="210"/>
      <c r="AF632" s="210"/>
      <c r="AG632" s="210" t="s">
        <v>195</v>
      </c>
      <c r="AH632" s="210"/>
      <c r="AI632" s="210"/>
      <c r="AJ632" s="210"/>
      <c r="AK632" s="210"/>
      <c r="AL632" s="210"/>
      <c r="AM632" s="210"/>
      <c r="AN632" s="210"/>
      <c r="AO632" s="210"/>
      <c r="AP632" s="210"/>
      <c r="AQ632" s="210"/>
      <c r="AR632" s="210"/>
      <c r="AS632" s="210"/>
      <c r="AT632" s="210"/>
      <c r="AU632" s="210"/>
      <c r="AV632" s="210"/>
      <c r="AW632" s="210"/>
      <c r="AX632" s="210"/>
      <c r="AY632" s="210"/>
      <c r="AZ632" s="210"/>
      <c r="BA632" s="210"/>
      <c r="BB632" s="210"/>
      <c r="BC632" s="210"/>
      <c r="BD632" s="210"/>
      <c r="BE632" s="210"/>
      <c r="BF632" s="210"/>
      <c r="BG632" s="210"/>
      <c r="BH632" s="210"/>
    </row>
    <row r="633" spans="1:60" outlineLevel="2" x14ac:dyDescent="0.25">
      <c r="A633" s="217"/>
      <c r="B633" s="218"/>
      <c r="C633" s="261" t="s">
        <v>872</v>
      </c>
      <c r="D633" s="254"/>
      <c r="E633" s="255">
        <v>13.6</v>
      </c>
      <c r="F633" s="220"/>
      <c r="G633" s="220"/>
      <c r="H633" s="220"/>
      <c r="I633" s="220"/>
      <c r="J633" s="220"/>
      <c r="K633" s="220"/>
      <c r="L633" s="220"/>
      <c r="M633" s="220"/>
      <c r="N633" s="219"/>
      <c r="O633" s="219"/>
      <c r="P633" s="219"/>
      <c r="Q633" s="219"/>
      <c r="R633" s="220"/>
      <c r="S633" s="220"/>
      <c r="T633" s="220"/>
      <c r="U633" s="220"/>
      <c r="V633" s="220"/>
      <c r="W633" s="220"/>
      <c r="X633" s="220"/>
      <c r="Y633" s="220"/>
      <c r="Z633" s="210"/>
      <c r="AA633" s="210"/>
      <c r="AB633" s="210"/>
      <c r="AC633" s="210"/>
      <c r="AD633" s="210"/>
      <c r="AE633" s="210"/>
      <c r="AF633" s="210"/>
      <c r="AG633" s="210" t="s">
        <v>243</v>
      </c>
      <c r="AH633" s="210">
        <v>0</v>
      </c>
      <c r="AI633" s="210"/>
      <c r="AJ633" s="210"/>
      <c r="AK633" s="210"/>
      <c r="AL633" s="210"/>
      <c r="AM633" s="210"/>
      <c r="AN633" s="210"/>
      <c r="AO633" s="210"/>
      <c r="AP633" s="210"/>
      <c r="AQ633" s="210"/>
      <c r="AR633" s="210"/>
      <c r="AS633" s="210"/>
      <c r="AT633" s="210"/>
      <c r="AU633" s="210"/>
      <c r="AV633" s="210"/>
      <c r="AW633" s="210"/>
      <c r="AX633" s="210"/>
      <c r="AY633" s="210"/>
      <c r="AZ633" s="210"/>
      <c r="BA633" s="210"/>
      <c r="BB633" s="210"/>
      <c r="BC633" s="210"/>
      <c r="BD633" s="210"/>
      <c r="BE633" s="210"/>
      <c r="BF633" s="210"/>
      <c r="BG633" s="210"/>
      <c r="BH633" s="210"/>
    </row>
    <row r="634" spans="1:60" outlineLevel="3" x14ac:dyDescent="0.25">
      <c r="A634" s="217"/>
      <c r="B634" s="218"/>
      <c r="C634" s="261" t="s">
        <v>873</v>
      </c>
      <c r="D634" s="254"/>
      <c r="E634" s="255">
        <v>19</v>
      </c>
      <c r="F634" s="220"/>
      <c r="G634" s="220"/>
      <c r="H634" s="220"/>
      <c r="I634" s="220"/>
      <c r="J634" s="220"/>
      <c r="K634" s="220"/>
      <c r="L634" s="220"/>
      <c r="M634" s="220"/>
      <c r="N634" s="219"/>
      <c r="O634" s="219"/>
      <c r="P634" s="219"/>
      <c r="Q634" s="219"/>
      <c r="R634" s="220"/>
      <c r="S634" s="220"/>
      <c r="T634" s="220"/>
      <c r="U634" s="220"/>
      <c r="V634" s="220"/>
      <c r="W634" s="220"/>
      <c r="X634" s="220"/>
      <c r="Y634" s="220"/>
      <c r="Z634" s="210"/>
      <c r="AA634" s="210"/>
      <c r="AB634" s="210"/>
      <c r="AC634" s="210"/>
      <c r="AD634" s="210"/>
      <c r="AE634" s="210"/>
      <c r="AF634" s="210"/>
      <c r="AG634" s="210" t="s">
        <v>243</v>
      </c>
      <c r="AH634" s="210">
        <v>0</v>
      </c>
      <c r="AI634" s="210"/>
      <c r="AJ634" s="210"/>
      <c r="AK634" s="210"/>
      <c r="AL634" s="210"/>
      <c r="AM634" s="210"/>
      <c r="AN634" s="210"/>
      <c r="AO634" s="210"/>
      <c r="AP634" s="210"/>
      <c r="AQ634" s="210"/>
      <c r="AR634" s="210"/>
      <c r="AS634" s="210"/>
      <c r="AT634" s="210"/>
      <c r="AU634" s="210"/>
      <c r="AV634" s="210"/>
      <c r="AW634" s="210"/>
      <c r="AX634" s="210"/>
      <c r="AY634" s="210"/>
      <c r="AZ634" s="210"/>
      <c r="BA634" s="210"/>
      <c r="BB634" s="210"/>
      <c r="BC634" s="210"/>
      <c r="BD634" s="210"/>
      <c r="BE634" s="210"/>
      <c r="BF634" s="210"/>
      <c r="BG634" s="210"/>
      <c r="BH634" s="210"/>
    </row>
    <row r="635" spans="1:60" outlineLevel="1" x14ac:dyDescent="0.25">
      <c r="A635" s="229">
        <v>153</v>
      </c>
      <c r="B635" s="230" t="s">
        <v>874</v>
      </c>
      <c r="C635" s="247" t="s">
        <v>875</v>
      </c>
      <c r="D635" s="231" t="s">
        <v>0</v>
      </c>
      <c r="E635" s="232">
        <v>1443.4</v>
      </c>
      <c r="F635" s="233"/>
      <c r="G635" s="234">
        <f>ROUND(E635*F635,2)</f>
        <v>0</v>
      </c>
      <c r="H635" s="233"/>
      <c r="I635" s="234">
        <f>ROUND(E635*H635,2)</f>
        <v>0</v>
      </c>
      <c r="J635" s="233"/>
      <c r="K635" s="234">
        <f>ROUND(E635*J635,2)</f>
        <v>0</v>
      </c>
      <c r="L635" s="234">
        <v>21</v>
      </c>
      <c r="M635" s="234">
        <f>G635*(1+L635/100)</f>
        <v>0</v>
      </c>
      <c r="N635" s="232">
        <v>0</v>
      </c>
      <c r="O635" s="232">
        <f>ROUND(E635*N635,2)</f>
        <v>0</v>
      </c>
      <c r="P635" s="232">
        <v>0</v>
      </c>
      <c r="Q635" s="232">
        <f>ROUND(E635*P635,2)</f>
        <v>0</v>
      </c>
      <c r="R635" s="234" t="s">
        <v>876</v>
      </c>
      <c r="S635" s="234" t="s">
        <v>160</v>
      </c>
      <c r="T635" s="235" t="s">
        <v>160</v>
      </c>
      <c r="U635" s="220">
        <v>0</v>
      </c>
      <c r="V635" s="220">
        <f>ROUND(E635*U635,2)</f>
        <v>0</v>
      </c>
      <c r="W635" s="220"/>
      <c r="X635" s="220" t="s">
        <v>194</v>
      </c>
      <c r="Y635" s="220" t="s">
        <v>163</v>
      </c>
      <c r="Z635" s="210"/>
      <c r="AA635" s="210"/>
      <c r="AB635" s="210"/>
      <c r="AC635" s="210"/>
      <c r="AD635" s="210"/>
      <c r="AE635" s="210"/>
      <c r="AF635" s="210"/>
      <c r="AG635" s="210" t="s">
        <v>670</v>
      </c>
      <c r="AH635" s="210"/>
      <c r="AI635" s="210"/>
      <c r="AJ635" s="210"/>
      <c r="AK635" s="210"/>
      <c r="AL635" s="210"/>
      <c r="AM635" s="210"/>
      <c r="AN635" s="210"/>
      <c r="AO635" s="210"/>
      <c r="AP635" s="210"/>
      <c r="AQ635" s="210"/>
      <c r="AR635" s="210"/>
      <c r="AS635" s="210"/>
      <c r="AT635" s="210"/>
      <c r="AU635" s="210"/>
      <c r="AV635" s="210"/>
      <c r="AW635" s="210"/>
      <c r="AX635" s="210"/>
      <c r="AY635" s="210"/>
      <c r="AZ635" s="210"/>
      <c r="BA635" s="210"/>
      <c r="BB635" s="210"/>
      <c r="BC635" s="210"/>
      <c r="BD635" s="210"/>
      <c r="BE635" s="210"/>
      <c r="BF635" s="210"/>
      <c r="BG635" s="210"/>
      <c r="BH635" s="210"/>
    </row>
    <row r="636" spans="1:60" outlineLevel="2" x14ac:dyDescent="0.25">
      <c r="A636" s="217"/>
      <c r="B636" s="218"/>
      <c r="C636" s="262" t="s">
        <v>707</v>
      </c>
      <c r="D636" s="260"/>
      <c r="E636" s="260"/>
      <c r="F636" s="260"/>
      <c r="G636" s="260"/>
      <c r="H636" s="220"/>
      <c r="I636" s="220"/>
      <c r="J636" s="220"/>
      <c r="K636" s="220"/>
      <c r="L636" s="220"/>
      <c r="M636" s="220"/>
      <c r="N636" s="219"/>
      <c r="O636" s="219"/>
      <c r="P636" s="219"/>
      <c r="Q636" s="219"/>
      <c r="R636" s="220"/>
      <c r="S636" s="220"/>
      <c r="T636" s="220"/>
      <c r="U636" s="220"/>
      <c r="V636" s="220"/>
      <c r="W636" s="220"/>
      <c r="X636" s="220"/>
      <c r="Y636" s="220"/>
      <c r="Z636" s="210"/>
      <c r="AA636" s="210"/>
      <c r="AB636" s="210"/>
      <c r="AC636" s="210"/>
      <c r="AD636" s="210"/>
      <c r="AE636" s="210"/>
      <c r="AF636" s="210"/>
      <c r="AG636" s="210" t="s">
        <v>249</v>
      </c>
      <c r="AH636" s="210"/>
      <c r="AI636" s="210"/>
      <c r="AJ636" s="210"/>
      <c r="AK636" s="210"/>
      <c r="AL636" s="210"/>
      <c r="AM636" s="210"/>
      <c r="AN636" s="210"/>
      <c r="AO636" s="210"/>
      <c r="AP636" s="210"/>
      <c r="AQ636" s="210"/>
      <c r="AR636" s="210"/>
      <c r="AS636" s="210"/>
      <c r="AT636" s="210"/>
      <c r="AU636" s="210"/>
      <c r="AV636" s="210"/>
      <c r="AW636" s="210"/>
      <c r="AX636" s="210"/>
      <c r="AY636" s="210"/>
      <c r="AZ636" s="210"/>
      <c r="BA636" s="210"/>
      <c r="BB636" s="210"/>
      <c r="BC636" s="210"/>
      <c r="BD636" s="210"/>
      <c r="BE636" s="210"/>
      <c r="BF636" s="210"/>
      <c r="BG636" s="210"/>
      <c r="BH636" s="210"/>
    </row>
    <row r="637" spans="1:60" x14ac:dyDescent="0.25">
      <c r="A637" s="222" t="s">
        <v>155</v>
      </c>
      <c r="B637" s="223" t="s">
        <v>120</v>
      </c>
      <c r="C637" s="246" t="s">
        <v>121</v>
      </c>
      <c r="D637" s="224"/>
      <c r="E637" s="225"/>
      <c r="F637" s="226"/>
      <c r="G637" s="226">
        <f>SUMIF(AG638:AG644,"&lt;&gt;NOR",G638:G644)</f>
        <v>0</v>
      </c>
      <c r="H637" s="226"/>
      <c r="I637" s="226">
        <f>SUM(I638:I644)</f>
        <v>0</v>
      </c>
      <c r="J637" s="226"/>
      <c r="K637" s="226">
        <f>SUM(K638:K644)</f>
        <v>0</v>
      </c>
      <c r="L637" s="226"/>
      <c r="M637" s="226">
        <f>SUM(M638:M644)</f>
        <v>0</v>
      </c>
      <c r="N637" s="225"/>
      <c r="O637" s="225">
        <f>SUM(O638:O644)</f>
        <v>7.0000000000000007E-2</v>
      </c>
      <c r="P637" s="225"/>
      <c r="Q637" s="225">
        <f>SUM(Q638:Q644)</f>
        <v>0</v>
      </c>
      <c r="R637" s="226"/>
      <c r="S637" s="226"/>
      <c r="T637" s="227"/>
      <c r="U637" s="221"/>
      <c r="V637" s="221">
        <f>SUM(V638:V644)</f>
        <v>2.19</v>
      </c>
      <c r="W637" s="221"/>
      <c r="X637" s="221"/>
      <c r="Y637" s="221"/>
      <c r="AG637" t="s">
        <v>156</v>
      </c>
    </row>
    <row r="638" spans="1:60" ht="20.399999999999999" outlineLevel="1" x14ac:dyDescent="0.25">
      <c r="A638" s="229">
        <v>154</v>
      </c>
      <c r="B638" s="230" t="s">
        <v>877</v>
      </c>
      <c r="C638" s="247" t="s">
        <v>878</v>
      </c>
      <c r="D638" s="231" t="s">
        <v>275</v>
      </c>
      <c r="E638" s="232">
        <v>1.0584</v>
      </c>
      <c r="F638" s="233"/>
      <c r="G638" s="234">
        <f>ROUND(E638*F638,2)</f>
        <v>0</v>
      </c>
      <c r="H638" s="233"/>
      <c r="I638" s="234">
        <f>ROUND(E638*H638,2)</f>
        <v>0</v>
      </c>
      <c r="J638" s="233"/>
      <c r="K638" s="234">
        <f>ROUND(E638*J638,2)</f>
        <v>0</v>
      </c>
      <c r="L638" s="234">
        <v>21</v>
      </c>
      <c r="M638" s="234">
        <f>G638*(1+L638/100)</f>
        <v>0</v>
      </c>
      <c r="N638" s="232">
        <v>2.1000000000000001E-4</v>
      </c>
      <c r="O638" s="232">
        <f>ROUND(E638*N638,2)</f>
        <v>0</v>
      </c>
      <c r="P638" s="232">
        <v>0</v>
      </c>
      <c r="Q638" s="232">
        <f>ROUND(E638*P638,2)</f>
        <v>0</v>
      </c>
      <c r="R638" s="234" t="s">
        <v>879</v>
      </c>
      <c r="S638" s="234" t="s">
        <v>160</v>
      </c>
      <c r="T638" s="235" t="s">
        <v>160</v>
      </c>
      <c r="U638" s="220">
        <v>0.05</v>
      </c>
      <c r="V638" s="220">
        <f>ROUND(E638*U638,2)</f>
        <v>0.05</v>
      </c>
      <c r="W638" s="220"/>
      <c r="X638" s="220" t="s">
        <v>194</v>
      </c>
      <c r="Y638" s="220" t="s">
        <v>163</v>
      </c>
      <c r="Z638" s="210"/>
      <c r="AA638" s="210"/>
      <c r="AB638" s="210"/>
      <c r="AC638" s="210"/>
      <c r="AD638" s="210"/>
      <c r="AE638" s="210"/>
      <c r="AF638" s="210"/>
      <c r="AG638" s="210" t="s">
        <v>670</v>
      </c>
      <c r="AH638" s="210"/>
      <c r="AI638" s="210"/>
      <c r="AJ638" s="210"/>
      <c r="AK638" s="210"/>
      <c r="AL638" s="210"/>
      <c r="AM638" s="210"/>
      <c r="AN638" s="210"/>
      <c r="AO638" s="210"/>
      <c r="AP638" s="210"/>
      <c r="AQ638" s="210"/>
      <c r="AR638" s="210"/>
      <c r="AS638" s="210"/>
      <c r="AT638" s="210"/>
      <c r="AU638" s="210"/>
      <c r="AV638" s="210"/>
      <c r="AW638" s="210"/>
      <c r="AX638" s="210"/>
      <c r="AY638" s="210"/>
      <c r="AZ638" s="210"/>
      <c r="BA638" s="210"/>
      <c r="BB638" s="210"/>
      <c r="BC638" s="210"/>
      <c r="BD638" s="210"/>
      <c r="BE638" s="210"/>
      <c r="BF638" s="210"/>
      <c r="BG638" s="210"/>
      <c r="BH638" s="210"/>
    </row>
    <row r="639" spans="1:60" outlineLevel="2" x14ac:dyDescent="0.25">
      <c r="A639" s="217"/>
      <c r="B639" s="218"/>
      <c r="C639" s="261" t="s">
        <v>880</v>
      </c>
      <c r="D639" s="254"/>
      <c r="E639" s="255">
        <v>1.06</v>
      </c>
      <c r="F639" s="220"/>
      <c r="G639" s="220"/>
      <c r="H639" s="220"/>
      <c r="I639" s="220"/>
      <c r="J639" s="220"/>
      <c r="K639" s="220"/>
      <c r="L639" s="220"/>
      <c r="M639" s="220"/>
      <c r="N639" s="219"/>
      <c r="O639" s="219"/>
      <c r="P639" s="219"/>
      <c r="Q639" s="219"/>
      <c r="R639" s="220"/>
      <c r="S639" s="220"/>
      <c r="T639" s="220"/>
      <c r="U639" s="220"/>
      <c r="V639" s="220"/>
      <c r="W639" s="220"/>
      <c r="X639" s="220"/>
      <c r="Y639" s="220"/>
      <c r="Z639" s="210"/>
      <c r="AA639" s="210"/>
      <c r="AB639" s="210"/>
      <c r="AC639" s="210"/>
      <c r="AD639" s="210"/>
      <c r="AE639" s="210"/>
      <c r="AF639" s="210"/>
      <c r="AG639" s="210" t="s">
        <v>243</v>
      </c>
      <c r="AH639" s="210">
        <v>0</v>
      </c>
      <c r="AI639" s="210"/>
      <c r="AJ639" s="210"/>
      <c r="AK639" s="210"/>
      <c r="AL639" s="210"/>
      <c r="AM639" s="210"/>
      <c r="AN639" s="210"/>
      <c r="AO639" s="210"/>
      <c r="AP639" s="210"/>
      <c r="AQ639" s="210"/>
      <c r="AR639" s="210"/>
      <c r="AS639" s="210"/>
      <c r="AT639" s="210"/>
      <c r="AU639" s="210"/>
      <c r="AV639" s="210"/>
      <c r="AW639" s="210"/>
      <c r="AX639" s="210"/>
      <c r="AY639" s="210"/>
      <c r="AZ639" s="210"/>
      <c r="BA639" s="210"/>
      <c r="BB639" s="210"/>
      <c r="BC639" s="210"/>
      <c r="BD639" s="210"/>
      <c r="BE639" s="210"/>
      <c r="BF639" s="210"/>
      <c r="BG639" s="210"/>
      <c r="BH639" s="210"/>
    </row>
    <row r="640" spans="1:60" outlineLevel="1" x14ac:dyDescent="0.25">
      <c r="A640" s="229">
        <v>155</v>
      </c>
      <c r="B640" s="230" t="s">
        <v>881</v>
      </c>
      <c r="C640" s="247" t="s">
        <v>882</v>
      </c>
      <c r="D640" s="231" t="s">
        <v>275</v>
      </c>
      <c r="E640" s="232">
        <v>1.0584</v>
      </c>
      <c r="F640" s="233"/>
      <c r="G640" s="234">
        <f>ROUND(E640*F640,2)</f>
        <v>0</v>
      </c>
      <c r="H640" s="233"/>
      <c r="I640" s="234">
        <f>ROUND(E640*H640,2)</f>
        <v>0</v>
      </c>
      <c r="J640" s="233"/>
      <c r="K640" s="234">
        <f>ROUND(E640*J640,2)</f>
        <v>0</v>
      </c>
      <c r="L640" s="234">
        <v>21</v>
      </c>
      <c r="M640" s="234">
        <f>G640*(1+L640/100)</f>
        <v>0</v>
      </c>
      <c r="N640" s="232">
        <v>7.0099999999999996E-2</v>
      </c>
      <c r="O640" s="232">
        <f>ROUND(E640*N640,2)</f>
        <v>7.0000000000000007E-2</v>
      </c>
      <c r="P640" s="232">
        <v>0</v>
      </c>
      <c r="Q640" s="232">
        <f>ROUND(E640*P640,2)</f>
        <v>0</v>
      </c>
      <c r="R640" s="234" t="s">
        <v>883</v>
      </c>
      <c r="S640" s="234" t="s">
        <v>160</v>
      </c>
      <c r="T640" s="235" t="s">
        <v>160</v>
      </c>
      <c r="U640" s="220">
        <v>1.6635</v>
      </c>
      <c r="V640" s="220">
        <f>ROUND(E640*U640,2)</f>
        <v>1.76</v>
      </c>
      <c r="W640" s="220"/>
      <c r="X640" s="220" t="s">
        <v>194</v>
      </c>
      <c r="Y640" s="220" t="s">
        <v>163</v>
      </c>
      <c r="Z640" s="210"/>
      <c r="AA640" s="210"/>
      <c r="AB640" s="210"/>
      <c r="AC640" s="210"/>
      <c r="AD640" s="210"/>
      <c r="AE640" s="210"/>
      <c r="AF640" s="210"/>
      <c r="AG640" s="210" t="s">
        <v>670</v>
      </c>
      <c r="AH640" s="210"/>
      <c r="AI640" s="210"/>
      <c r="AJ640" s="210"/>
      <c r="AK640" s="210"/>
      <c r="AL640" s="210"/>
      <c r="AM640" s="210"/>
      <c r="AN640" s="210"/>
      <c r="AO640" s="210"/>
      <c r="AP640" s="210"/>
      <c r="AQ640" s="210"/>
      <c r="AR640" s="210"/>
      <c r="AS640" s="210"/>
      <c r="AT640" s="210"/>
      <c r="AU640" s="210"/>
      <c r="AV640" s="210"/>
      <c r="AW640" s="210"/>
      <c r="AX640" s="210"/>
      <c r="AY640" s="210"/>
      <c r="AZ640" s="210"/>
      <c r="BA640" s="210"/>
      <c r="BB640" s="210"/>
      <c r="BC640" s="210"/>
      <c r="BD640" s="210"/>
      <c r="BE640" s="210"/>
      <c r="BF640" s="210"/>
      <c r="BG640" s="210"/>
      <c r="BH640" s="210"/>
    </row>
    <row r="641" spans="1:60" outlineLevel="2" x14ac:dyDescent="0.25">
      <c r="A641" s="217"/>
      <c r="B641" s="218"/>
      <c r="C641" s="261" t="s">
        <v>880</v>
      </c>
      <c r="D641" s="254"/>
      <c r="E641" s="255">
        <v>1.06</v>
      </c>
      <c r="F641" s="220"/>
      <c r="G641" s="220"/>
      <c r="H641" s="220"/>
      <c r="I641" s="220"/>
      <c r="J641" s="220"/>
      <c r="K641" s="220"/>
      <c r="L641" s="220"/>
      <c r="M641" s="220"/>
      <c r="N641" s="219"/>
      <c r="O641" s="219"/>
      <c r="P641" s="219"/>
      <c r="Q641" s="219"/>
      <c r="R641" s="220"/>
      <c r="S641" s="220"/>
      <c r="T641" s="220"/>
      <c r="U641" s="220"/>
      <c r="V641" s="220"/>
      <c r="W641" s="220"/>
      <c r="X641" s="220"/>
      <c r="Y641" s="220"/>
      <c r="Z641" s="210"/>
      <c r="AA641" s="210"/>
      <c r="AB641" s="210"/>
      <c r="AC641" s="210"/>
      <c r="AD641" s="210"/>
      <c r="AE641" s="210"/>
      <c r="AF641" s="210"/>
      <c r="AG641" s="210" t="s">
        <v>243</v>
      </c>
      <c r="AH641" s="210">
        <v>0</v>
      </c>
      <c r="AI641" s="210"/>
      <c r="AJ641" s="210"/>
      <c r="AK641" s="210"/>
      <c r="AL641" s="210"/>
      <c r="AM641" s="210"/>
      <c r="AN641" s="210"/>
      <c r="AO641" s="210"/>
      <c r="AP641" s="210"/>
      <c r="AQ641" s="210"/>
      <c r="AR641" s="210"/>
      <c r="AS641" s="210"/>
      <c r="AT641" s="210"/>
      <c r="AU641" s="210"/>
      <c r="AV641" s="210"/>
      <c r="AW641" s="210"/>
      <c r="AX641" s="210"/>
      <c r="AY641" s="210"/>
      <c r="AZ641" s="210"/>
      <c r="BA641" s="210"/>
      <c r="BB641" s="210"/>
      <c r="BC641" s="210"/>
      <c r="BD641" s="210"/>
      <c r="BE641" s="210"/>
      <c r="BF641" s="210"/>
      <c r="BG641" s="210"/>
      <c r="BH641" s="210"/>
    </row>
    <row r="642" spans="1:60" outlineLevel="1" x14ac:dyDescent="0.25">
      <c r="A642" s="239">
        <v>156</v>
      </c>
      <c r="B642" s="240" t="s">
        <v>884</v>
      </c>
      <c r="C642" s="250" t="s">
        <v>885</v>
      </c>
      <c r="D642" s="241" t="s">
        <v>275</v>
      </c>
      <c r="E642" s="242">
        <v>1.0584</v>
      </c>
      <c r="F642" s="243"/>
      <c r="G642" s="244">
        <f>ROUND(E642*F642,2)</f>
        <v>0</v>
      </c>
      <c r="H642" s="243"/>
      <c r="I642" s="244">
        <f>ROUND(E642*H642,2)</f>
        <v>0</v>
      </c>
      <c r="J642" s="243"/>
      <c r="K642" s="244">
        <f>ROUND(E642*J642,2)</f>
        <v>0</v>
      </c>
      <c r="L642" s="244">
        <v>21</v>
      </c>
      <c r="M642" s="244">
        <f>G642*(1+L642/100)</f>
        <v>0</v>
      </c>
      <c r="N642" s="242">
        <v>0</v>
      </c>
      <c r="O642" s="242">
        <f>ROUND(E642*N642,2)</f>
        <v>0</v>
      </c>
      <c r="P642" s="242">
        <v>0</v>
      </c>
      <c r="Q642" s="242">
        <f>ROUND(E642*P642,2)</f>
        <v>0</v>
      </c>
      <c r="R642" s="244" t="s">
        <v>883</v>
      </c>
      <c r="S642" s="244" t="s">
        <v>160</v>
      </c>
      <c r="T642" s="245" t="s">
        <v>160</v>
      </c>
      <c r="U642" s="220">
        <v>0.26400000000000001</v>
      </c>
      <c r="V642" s="220">
        <f>ROUND(E642*U642,2)</f>
        <v>0.28000000000000003</v>
      </c>
      <c r="W642" s="220"/>
      <c r="X642" s="220" t="s">
        <v>194</v>
      </c>
      <c r="Y642" s="220" t="s">
        <v>163</v>
      </c>
      <c r="Z642" s="210"/>
      <c r="AA642" s="210"/>
      <c r="AB642" s="210"/>
      <c r="AC642" s="210"/>
      <c r="AD642" s="210"/>
      <c r="AE642" s="210"/>
      <c r="AF642" s="210"/>
      <c r="AG642" s="210" t="s">
        <v>670</v>
      </c>
      <c r="AH642" s="210"/>
      <c r="AI642" s="210"/>
      <c r="AJ642" s="210"/>
      <c r="AK642" s="210"/>
      <c r="AL642" s="210"/>
      <c r="AM642" s="210"/>
      <c r="AN642" s="210"/>
      <c r="AO642" s="210"/>
      <c r="AP642" s="210"/>
      <c r="AQ642" s="210"/>
      <c r="AR642" s="210"/>
      <c r="AS642" s="210"/>
      <c r="AT642" s="210"/>
      <c r="AU642" s="210"/>
      <c r="AV642" s="210"/>
      <c r="AW642" s="210"/>
      <c r="AX642" s="210"/>
      <c r="AY642" s="210"/>
      <c r="AZ642" s="210"/>
      <c r="BA642" s="210"/>
      <c r="BB642" s="210"/>
      <c r="BC642" s="210"/>
      <c r="BD642" s="210"/>
      <c r="BE642" s="210"/>
      <c r="BF642" s="210"/>
      <c r="BG642" s="210"/>
      <c r="BH642" s="210"/>
    </row>
    <row r="643" spans="1:60" outlineLevel="1" x14ac:dyDescent="0.25">
      <c r="A643" s="229">
        <v>157</v>
      </c>
      <c r="B643" s="230" t="s">
        <v>886</v>
      </c>
      <c r="C643" s="247" t="s">
        <v>887</v>
      </c>
      <c r="D643" s="231" t="s">
        <v>288</v>
      </c>
      <c r="E643" s="232">
        <v>7.442E-2</v>
      </c>
      <c r="F643" s="233"/>
      <c r="G643" s="234">
        <f>ROUND(E643*F643,2)</f>
        <v>0</v>
      </c>
      <c r="H643" s="233"/>
      <c r="I643" s="234">
        <f>ROUND(E643*H643,2)</f>
        <v>0</v>
      </c>
      <c r="J643" s="233"/>
      <c r="K643" s="234">
        <f>ROUND(E643*J643,2)</f>
        <v>0</v>
      </c>
      <c r="L643" s="234">
        <v>21</v>
      </c>
      <c r="M643" s="234">
        <f>G643*(1+L643/100)</f>
        <v>0</v>
      </c>
      <c r="N643" s="232">
        <v>0</v>
      </c>
      <c r="O643" s="232">
        <f>ROUND(E643*N643,2)</f>
        <v>0</v>
      </c>
      <c r="P643" s="232">
        <v>0</v>
      </c>
      <c r="Q643" s="232">
        <f>ROUND(E643*P643,2)</f>
        <v>0</v>
      </c>
      <c r="R643" s="234" t="s">
        <v>883</v>
      </c>
      <c r="S643" s="234" t="s">
        <v>160</v>
      </c>
      <c r="T643" s="235" t="s">
        <v>160</v>
      </c>
      <c r="U643" s="220">
        <v>1.321</v>
      </c>
      <c r="V643" s="220">
        <f>ROUND(E643*U643,2)</f>
        <v>0.1</v>
      </c>
      <c r="W643" s="220"/>
      <c r="X643" s="220" t="s">
        <v>194</v>
      </c>
      <c r="Y643" s="220" t="s">
        <v>163</v>
      </c>
      <c r="Z643" s="210"/>
      <c r="AA643" s="210"/>
      <c r="AB643" s="210"/>
      <c r="AC643" s="210"/>
      <c r="AD643" s="210"/>
      <c r="AE643" s="210"/>
      <c r="AF643" s="210"/>
      <c r="AG643" s="210" t="s">
        <v>670</v>
      </c>
      <c r="AH643" s="210"/>
      <c r="AI643" s="210"/>
      <c r="AJ643" s="210"/>
      <c r="AK643" s="210"/>
      <c r="AL643" s="210"/>
      <c r="AM643" s="210"/>
      <c r="AN643" s="210"/>
      <c r="AO643" s="210"/>
      <c r="AP643" s="210"/>
      <c r="AQ643" s="210"/>
      <c r="AR643" s="210"/>
      <c r="AS643" s="210"/>
      <c r="AT643" s="210"/>
      <c r="AU643" s="210"/>
      <c r="AV643" s="210"/>
      <c r="AW643" s="210"/>
      <c r="AX643" s="210"/>
      <c r="AY643" s="210"/>
      <c r="AZ643" s="210"/>
      <c r="BA643" s="210"/>
      <c r="BB643" s="210"/>
      <c r="BC643" s="210"/>
      <c r="BD643" s="210"/>
      <c r="BE643" s="210"/>
      <c r="BF643" s="210"/>
      <c r="BG643" s="210"/>
      <c r="BH643" s="210"/>
    </row>
    <row r="644" spans="1:60" outlineLevel="2" x14ac:dyDescent="0.25">
      <c r="A644" s="217"/>
      <c r="B644" s="218"/>
      <c r="C644" s="262" t="s">
        <v>707</v>
      </c>
      <c r="D644" s="260"/>
      <c r="E644" s="260"/>
      <c r="F644" s="260"/>
      <c r="G644" s="260"/>
      <c r="H644" s="220"/>
      <c r="I644" s="220"/>
      <c r="J644" s="220"/>
      <c r="K644" s="220"/>
      <c r="L644" s="220"/>
      <c r="M644" s="220"/>
      <c r="N644" s="219"/>
      <c r="O644" s="219"/>
      <c r="P644" s="219"/>
      <c r="Q644" s="219"/>
      <c r="R644" s="220"/>
      <c r="S644" s="220"/>
      <c r="T644" s="220"/>
      <c r="U644" s="220"/>
      <c r="V644" s="220"/>
      <c r="W644" s="220"/>
      <c r="X644" s="220"/>
      <c r="Y644" s="220"/>
      <c r="Z644" s="210"/>
      <c r="AA644" s="210"/>
      <c r="AB644" s="210"/>
      <c r="AC644" s="210"/>
      <c r="AD644" s="210"/>
      <c r="AE644" s="210"/>
      <c r="AF644" s="210"/>
      <c r="AG644" s="210" t="s">
        <v>249</v>
      </c>
      <c r="AH644" s="210"/>
      <c r="AI644" s="210"/>
      <c r="AJ644" s="210"/>
      <c r="AK644" s="210"/>
      <c r="AL644" s="210"/>
      <c r="AM644" s="210"/>
      <c r="AN644" s="210"/>
      <c r="AO644" s="210"/>
      <c r="AP644" s="210"/>
      <c r="AQ644" s="210"/>
      <c r="AR644" s="210"/>
      <c r="AS644" s="210"/>
      <c r="AT644" s="210"/>
      <c r="AU644" s="210"/>
      <c r="AV644" s="210"/>
      <c r="AW644" s="210"/>
      <c r="AX644" s="210"/>
      <c r="AY644" s="210"/>
      <c r="AZ644" s="210"/>
      <c r="BA644" s="210"/>
      <c r="BB644" s="210"/>
      <c r="BC644" s="210"/>
      <c r="BD644" s="210"/>
      <c r="BE644" s="210"/>
      <c r="BF644" s="210"/>
      <c r="BG644" s="210"/>
      <c r="BH644" s="210"/>
    </row>
    <row r="645" spans="1:60" x14ac:dyDescent="0.25">
      <c r="A645" s="222" t="s">
        <v>155</v>
      </c>
      <c r="B645" s="223" t="s">
        <v>122</v>
      </c>
      <c r="C645" s="246" t="s">
        <v>123</v>
      </c>
      <c r="D645" s="224"/>
      <c r="E645" s="225"/>
      <c r="F645" s="226"/>
      <c r="G645" s="226">
        <f>SUMIF(AG646:AG657,"&lt;&gt;NOR",G646:G657)</f>
        <v>0</v>
      </c>
      <c r="H645" s="226"/>
      <c r="I645" s="226">
        <f>SUM(I646:I657)</f>
        <v>0</v>
      </c>
      <c r="J645" s="226"/>
      <c r="K645" s="226">
        <f>SUM(K646:K657)</f>
        <v>0</v>
      </c>
      <c r="L645" s="226"/>
      <c r="M645" s="226">
        <f>SUM(M646:M657)</f>
        <v>0</v>
      </c>
      <c r="N645" s="225"/>
      <c r="O645" s="225">
        <f>SUM(O646:O657)</f>
        <v>0.02</v>
      </c>
      <c r="P645" s="225"/>
      <c r="Q645" s="225">
        <f>SUM(Q646:Q657)</f>
        <v>0</v>
      </c>
      <c r="R645" s="226"/>
      <c r="S645" s="226"/>
      <c r="T645" s="227"/>
      <c r="U645" s="221"/>
      <c r="V645" s="221">
        <f>SUM(V646:V657)</f>
        <v>17.96</v>
      </c>
      <c r="W645" s="221"/>
      <c r="X645" s="221"/>
      <c r="Y645" s="221"/>
      <c r="AG645" t="s">
        <v>156</v>
      </c>
    </row>
    <row r="646" spans="1:60" outlineLevel="1" x14ac:dyDescent="0.25">
      <c r="A646" s="229">
        <v>158</v>
      </c>
      <c r="B646" s="230" t="s">
        <v>888</v>
      </c>
      <c r="C646" s="247" t="s">
        <v>889</v>
      </c>
      <c r="D646" s="231" t="s">
        <v>275</v>
      </c>
      <c r="E646" s="232">
        <v>35.921999999999997</v>
      </c>
      <c r="F646" s="233"/>
      <c r="G646" s="234">
        <f>ROUND(E646*F646,2)</f>
        <v>0</v>
      </c>
      <c r="H646" s="233"/>
      <c r="I646" s="234">
        <f>ROUND(E646*H646,2)</f>
        <v>0</v>
      </c>
      <c r="J646" s="233"/>
      <c r="K646" s="234">
        <f>ROUND(E646*J646,2)</f>
        <v>0</v>
      </c>
      <c r="L646" s="234">
        <v>21</v>
      </c>
      <c r="M646" s="234">
        <f>G646*(1+L646/100)</f>
        <v>0</v>
      </c>
      <c r="N646" s="232">
        <v>6.4000000000000005E-4</v>
      </c>
      <c r="O646" s="232">
        <f>ROUND(E646*N646,2)</f>
        <v>0.02</v>
      </c>
      <c r="P646" s="232">
        <v>0</v>
      </c>
      <c r="Q646" s="232">
        <f>ROUND(E646*P646,2)</f>
        <v>0</v>
      </c>
      <c r="R646" s="234" t="s">
        <v>890</v>
      </c>
      <c r="S646" s="234" t="s">
        <v>160</v>
      </c>
      <c r="T646" s="235" t="s">
        <v>160</v>
      </c>
      <c r="U646" s="220">
        <v>0.5</v>
      </c>
      <c r="V646" s="220">
        <f>ROUND(E646*U646,2)</f>
        <v>17.96</v>
      </c>
      <c r="W646" s="220"/>
      <c r="X646" s="220" t="s">
        <v>194</v>
      </c>
      <c r="Y646" s="220" t="s">
        <v>163</v>
      </c>
      <c r="Z646" s="210"/>
      <c r="AA646" s="210"/>
      <c r="AB646" s="210"/>
      <c r="AC646" s="210"/>
      <c r="AD646" s="210"/>
      <c r="AE646" s="210"/>
      <c r="AF646" s="210"/>
      <c r="AG646" s="210" t="s">
        <v>670</v>
      </c>
      <c r="AH646" s="210"/>
      <c r="AI646" s="210"/>
      <c r="AJ646" s="210"/>
      <c r="AK646" s="210"/>
      <c r="AL646" s="210"/>
      <c r="AM646" s="210"/>
      <c r="AN646" s="210"/>
      <c r="AO646" s="210"/>
      <c r="AP646" s="210"/>
      <c r="AQ646" s="210"/>
      <c r="AR646" s="210"/>
      <c r="AS646" s="210"/>
      <c r="AT646" s="210"/>
      <c r="AU646" s="210"/>
      <c r="AV646" s="210"/>
      <c r="AW646" s="210"/>
      <c r="AX646" s="210"/>
      <c r="AY646" s="210"/>
      <c r="AZ646" s="210"/>
      <c r="BA646" s="210"/>
      <c r="BB646" s="210"/>
      <c r="BC646" s="210"/>
      <c r="BD646" s="210"/>
      <c r="BE646" s="210"/>
      <c r="BF646" s="210"/>
      <c r="BG646" s="210"/>
      <c r="BH646" s="210"/>
    </row>
    <row r="647" spans="1:60" outlineLevel="2" x14ac:dyDescent="0.25">
      <c r="A647" s="217"/>
      <c r="B647" s="218"/>
      <c r="C647" s="262" t="s">
        <v>891</v>
      </c>
      <c r="D647" s="260"/>
      <c r="E647" s="260"/>
      <c r="F647" s="260"/>
      <c r="G647" s="260"/>
      <c r="H647" s="220"/>
      <c r="I647" s="220"/>
      <c r="J647" s="220"/>
      <c r="K647" s="220"/>
      <c r="L647" s="220"/>
      <c r="M647" s="220"/>
      <c r="N647" s="219"/>
      <c r="O647" s="219"/>
      <c r="P647" s="219"/>
      <c r="Q647" s="219"/>
      <c r="R647" s="220"/>
      <c r="S647" s="220"/>
      <c r="T647" s="220"/>
      <c r="U647" s="220"/>
      <c r="V647" s="220"/>
      <c r="W647" s="220"/>
      <c r="X647" s="220"/>
      <c r="Y647" s="220"/>
      <c r="Z647" s="210"/>
      <c r="AA647" s="210"/>
      <c r="AB647" s="210"/>
      <c r="AC647" s="210"/>
      <c r="AD647" s="210"/>
      <c r="AE647" s="210"/>
      <c r="AF647" s="210"/>
      <c r="AG647" s="210" t="s">
        <v>249</v>
      </c>
      <c r="AH647" s="210"/>
      <c r="AI647" s="210"/>
      <c r="AJ647" s="210"/>
      <c r="AK647" s="210"/>
      <c r="AL647" s="210"/>
      <c r="AM647" s="210"/>
      <c r="AN647" s="210"/>
      <c r="AO647" s="210"/>
      <c r="AP647" s="210"/>
      <c r="AQ647" s="210"/>
      <c r="AR647" s="210"/>
      <c r="AS647" s="210"/>
      <c r="AT647" s="210"/>
      <c r="AU647" s="210"/>
      <c r="AV647" s="210"/>
      <c r="AW647" s="210"/>
      <c r="AX647" s="210"/>
      <c r="AY647" s="210"/>
      <c r="AZ647" s="210"/>
      <c r="BA647" s="210"/>
      <c r="BB647" s="210"/>
      <c r="BC647" s="210"/>
      <c r="BD647" s="210"/>
      <c r="BE647" s="210"/>
      <c r="BF647" s="210"/>
      <c r="BG647" s="210"/>
      <c r="BH647" s="210"/>
    </row>
    <row r="648" spans="1:60" outlineLevel="2" x14ac:dyDescent="0.25">
      <c r="A648" s="217"/>
      <c r="B648" s="218"/>
      <c r="C648" s="261" t="s">
        <v>892</v>
      </c>
      <c r="D648" s="254"/>
      <c r="E648" s="255">
        <v>11.97</v>
      </c>
      <c r="F648" s="220"/>
      <c r="G648" s="220"/>
      <c r="H648" s="220"/>
      <c r="I648" s="220"/>
      <c r="J648" s="220"/>
      <c r="K648" s="220"/>
      <c r="L648" s="220"/>
      <c r="M648" s="220"/>
      <c r="N648" s="219"/>
      <c r="O648" s="219"/>
      <c r="P648" s="219"/>
      <c r="Q648" s="219"/>
      <c r="R648" s="220"/>
      <c r="S648" s="220"/>
      <c r="T648" s="220"/>
      <c r="U648" s="220"/>
      <c r="V648" s="220"/>
      <c r="W648" s="220"/>
      <c r="X648" s="220"/>
      <c r="Y648" s="220"/>
      <c r="Z648" s="210"/>
      <c r="AA648" s="210"/>
      <c r="AB648" s="210"/>
      <c r="AC648" s="210"/>
      <c r="AD648" s="210"/>
      <c r="AE648" s="210"/>
      <c r="AF648" s="210"/>
      <c r="AG648" s="210" t="s">
        <v>243</v>
      </c>
      <c r="AH648" s="210">
        <v>0</v>
      </c>
      <c r="AI648" s="210"/>
      <c r="AJ648" s="210"/>
      <c r="AK648" s="210"/>
      <c r="AL648" s="210"/>
      <c r="AM648" s="210"/>
      <c r="AN648" s="210"/>
      <c r="AO648" s="210"/>
      <c r="AP648" s="210"/>
      <c r="AQ648" s="210"/>
      <c r="AR648" s="210"/>
      <c r="AS648" s="210"/>
      <c r="AT648" s="210"/>
      <c r="AU648" s="210"/>
      <c r="AV648" s="210"/>
      <c r="AW648" s="210"/>
      <c r="AX648" s="210"/>
      <c r="AY648" s="210"/>
      <c r="AZ648" s="210"/>
      <c r="BA648" s="210"/>
      <c r="BB648" s="210"/>
      <c r="BC648" s="210"/>
      <c r="BD648" s="210"/>
      <c r="BE648" s="210"/>
      <c r="BF648" s="210"/>
      <c r="BG648" s="210"/>
      <c r="BH648" s="210"/>
    </row>
    <row r="649" spans="1:60" outlineLevel="3" x14ac:dyDescent="0.25">
      <c r="A649" s="217"/>
      <c r="B649" s="218"/>
      <c r="C649" s="261" t="s">
        <v>893</v>
      </c>
      <c r="D649" s="254"/>
      <c r="E649" s="255">
        <v>4.7249999999999996</v>
      </c>
      <c r="F649" s="220"/>
      <c r="G649" s="220"/>
      <c r="H649" s="220"/>
      <c r="I649" s="220"/>
      <c r="J649" s="220"/>
      <c r="K649" s="220"/>
      <c r="L649" s="220"/>
      <c r="M649" s="220"/>
      <c r="N649" s="219"/>
      <c r="O649" s="219"/>
      <c r="P649" s="219"/>
      <c r="Q649" s="219"/>
      <c r="R649" s="220"/>
      <c r="S649" s="220"/>
      <c r="T649" s="220"/>
      <c r="U649" s="220"/>
      <c r="V649" s="220"/>
      <c r="W649" s="220"/>
      <c r="X649" s="220"/>
      <c r="Y649" s="220"/>
      <c r="Z649" s="210"/>
      <c r="AA649" s="210"/>
      <c r="AB649" s="210"/>
      <c r="AC649" s="210"/>
      <c r="AD649" s="210"/>
      <c r="AE649" s="210"/>
      <c r="AF649" s="210"/>
      <c r="AG649" s="210" t="s">
        <v>243</v>
      </c>
      <c r="AH649" s="210">
        <v>0</v>
      </c>
      <c r="AI649" s="210"/>
      <c r="AJ649" s="210"/>
      <c r="AK649" s="210"/>
      <c r="AL649" s="210"/>
      <c r="AM649" s="210"/>
      <c r="AN649" s="210"/>
      <c r="AO649" s="210"/>
      <c r="AP649" s="210"/>
      <c r="AQ649" s="210"/>
      <c r="AR649" s="210"/>
      <c r="AS649" s="210"/>
      <c r="AT649" s="210"/>
      <c r="AU649" s="210"/>
      <c r="AV649" s="210"/>
      <c r="AW649" s="210"/>
      <c r="AX649" s="210"/>
      <c r="AY649" s="210"/>
      <c r="AZ649" s="210"/>
      <c r="BA649" s="210"/>
      <c r="BB649" s="210"/>
      <c r="BC649" s="210"/>
      <c r="BD649" s="210"/>
      <c r="BE649" s="210"/>
      <c r="BF649" s="210"/>
      <c r="BG649" s="210"/>
      <c r="BH649" s="210"/>
    </row>
    <row r="650" spans="1:60" outlineLevel="3" x14ac:dyDescent="0.25">
      <c r="A650" s="217"/>
      <c r="B650" s="218"/>
      <c r="C650" s="261" t="s">
        <v>894</v>
      </c>
      <c r="D650" s="254"/>
      <c r="E650" s="255">
        <v>4.8840000000000003</v>
      </c>
      <c r="F650" s="220"/>
      <c r="G650" s="220"/>
      <c r="H650" s="220"/>
      <c r="I650" s="220"/>
      <c r="J650" s="220"/>
      <c r="K650" s="220"/>
      <c r="L650" s="220"/>
      <c r="M650" s="220"/>
      <c r="N650" s="219"/>
      <c r="O650" s="219"/>
      <c r="P650" s="219"/>
      <c r="Q650" s="219"/>
      <c r="R650" s="220"/>
      <c r="S650" s="220"/>
      <c r="T650" s="220"/>
      <c r="U650" s="220"/>
      <c r="V650" s="220"/>
      <c r="W650" s="220"/>
      <c r="X650" s="220"/>
      <c r="Y650" s="220"/>
      <c r="Z650" s="210"/>
      <c r="AA650" s="210"/>
      <c r="AB650" s="210"/>
      <c r="AC650" s="210"/>
      <c r="AD650" s="210"/>
      <c r="AE650" s="210"/>
      <c r="AF650" s="210"/>
      <c r="AG650" s="210" t="s">
        <v>243</v>
      </c>
      <c r="AH650" s="210">
        <v>0</v>
      </c>
      <c r="AI650" s="210"/>
      <c r="AJ650" s="210"/>
      <c r="AK650" s="210"/>
      <c r="AL650" s="210"/>
      <c r="AM650" s="210"/>
      <c r="AN650" s="210"/>
      <c r="AO650" s="210"/>
      <c r="AP650" s="210"/>
      <c r="AQ650" s="210"/>
      <c r="AR650" s="210"/>
      <c r="AS650" s="210"/>
      <c r="AT650" s="210"/>
      <c r="AU650" s="210"/>
      <c r="AV650" s="210"/>
      <c r="AW650" s="210"/>
      <c r="AX650" s="210"/>
      <c r="AY650" s="210"/>
      <c r="AZ650" s="210"/>
      <c r="BA650" s="210"/>
      <c r="BB650" s="210"/>
      <c r="BC650" s="210"/>
      <c r="BD650" s="210"/>
      <c r="BE650" s="210"/>
      <c r="BF650" s="210"/>
      <c r="BG650" s="210"/>
      <c r="BH650" s="210"/>
    </row>
    <row r="651" spans="1:60" outlineLevel="3" x14ac:dyDescent="0.25">
      <c r="A651" s="217"/>
      <c r="B651" s="218"/>
      <c r="C651" s="261" t="s">
        <v>895</v>
      </c>
      <c r="D651" s="254"/>
      <c r="E651" s="255">
        <v>2.2679999999999998</v>
      </c>
      <c r="F651" s="220"/>
      <c r="G651" s="220"/>
      <c r="H651" s="220"/>
      <c r="I651" s="220"/>
      <c r="J651" s="220"/>
      <c r="K651" s="220"/>
      <c r="L651" s="220"/>
      <c r="M651" s="220"/>
      <c r="N651" s="219"/>
      <c r="O651" s="219"/>
      <c r="P651" s="219"/>
      <c r="Q651" s="219"/>
      <c r="R651" s="220"/>
      <c r="S651" s="220"/>
      <c r="T651" s="220"/>
      <c r="U651" s="220"/>
      <c r="V651" s="220"/>
      <c r="W651" s="220"/>
      <c r="X651" s="220"/>
      <c r="Y651" s="220"/>
      <c r="Z651" s="210"/>
      <c r="AA651" s="210"/>
      <c r="AB651" s="210"/>
      <c r="AC651" s="210"/>
      <c r="AD651" s="210"/>
      <c r="AE651" s="210"/>
      <c r="AF651" s="210"/>
      <c r="AG651" s="210" t="s">
        <v>243</v>
      </c>
      <c r="AH651" s="210">
        <v>0</v>
      </c>
      <c r="AI651" s="210"/>
      <c r="AJ651" s="210"/>
      <c r="AK651" s="210"/>
      <c r="AL651" s="210"/>
      <c r="AM651" s="210"/>
      <c r="AN651" s="210"/>
      <c r="AO651" s="210"/>
      <c r="AP651" s="210"/>
      <c r="AQ651" s="210"/>
      <c r="AR651" s="210"/>
      <c r="AS651" s="210"/>
      <c r="AT651" s="210"/>
      <c r="AU651" s="210"/>
      <c r="AV651" s="210"/>
      <c r="AW651" s="210"/>
      <c r="AX651" s="210"/>
      <c r="AY651" s="210"/>
      <c r="AZ651" s="210"/>
      <c r="BA651" s="210"/>
      <c r="BB651" s="210"/>
      <c r="BC651" s="210"/>
      <c r="BD651" s="210"/>
      <c r="BE651" s="210"/>
      <c r="BF651" s="210"/>
      <c r="BG651" s="210"/>
      <c r="BH651" s="210"/>
    </row>
    <row r="652" spans="1:60" outlineLevel="3" x14ac:dyDescent="0.25">
      <c r="A652" s="217"/>
      <c r="B652" s="218"/>
      <c r="C652" s="261" t="s">
        <v>896</v>
      </c>
      <c r="D652" s="254"/>
      <c r="E652" s="255">
        <v>1.4039999999999999</v>
      </c>
      <c r="F652" s="220"/>
      <c r="G652" s="220"/>
      <c r="H652" s="220"/>
      <c r="I652" s="220"/>
      <c r="J652" s="220"/>
      <c r="K652" s="220"/>
      <c r="L652" s="220"/>
      <c r="M652" s="220"/>
      <c r="N652" s="219"/>
      <c r="O652" s="219"/>
      <c r="P652" s="219"/>
      <c r="Q652" s="219"/>
      <c r="R652" s="220"/>
      <c r="S652" s="220"/>
      <c r="T652" s="220"/>
      <c r="U652" s="220"/>
      <c r="V652" s="220"/>
      <c r="W652" s="220"/>
      <c r="X652" s="220"/>
      <c r="Y652" s="220"/>
      <c r="Z652" s="210"/>
      <c r="AA652" s="210"/>
      <c r="AB652" s="210"/>
      <c r="AC652" s="210"/>
      <c r="AD652" s="210"/>
      <c r="AE652" s="210"/>
      <c r="AF652" s="210"/>
      <c r="AG652" s="210" t="s">
        <v>243</v>
      </c>
      <c r="AH652" s="210">
        <v>0</v>
      </c>
      <c r="AI652" s="210"/>
      <c r="AJ652" s="210"/>
      <c r="AK652" s="210"/>
      <c r="AL652" s="210"/>
      <c r="AM652" s="210"/>
      <c r="AN652" s="210"/>
      <c r="AO652" s="210"/>
      <c r="AP652" s="210"/>
      <c r="AQ652" s="210"/>
      <c r="AR652" s="210"/>
      <c r="AS652" s="210"/>
      <c r="AT652" s="210"/>
      <c r="AU652" s="210"/>
      <c r="AV652" s="210"/>
      <c r="AW652" s="210"/>
      <c r="AX652" s="210"/>
      <c r="AY652" s="210"/>
      <c r="AZ652" s="210"/>
      <c r="BA652" s="210"/>
      <c r="BB652" s="210"/>
      <c r="BC652" s="210"/>
      <c r="BD652" s="210"/>
      <c r="BE652" s="210"/>
      <c r="BF652" s="210"/>
      <c r="BG652" s="210"/>
      <c r="BH652" s="210"/>
    </row>
    <row r="653" spans="1:60" outlineLevel="3" x14ac:dyDescent="0.25">
      <c r="A653" s="217"/>
      <c r="B653" s="218"/>
      <c r="C653" s="261" t="s">
        <v>897</v>
      </c>
      <c r="D653" s="254"/>
      <c r="E653" s="255">
        <v>7.56</v>
      </c>
      <c r="F653" s="220"/>
      <c r="G653" s="220"/>
      <c r="H653" s="220"/>
      <c r="I653" s="220"/>
      <c r="J653" s="220"/>
      <c r="K653" s="220"/>
      <c r="L653" s="220"/>
      <c r="M653" s="220"/>
      <c r="N653" s="219"/>
      <c r="O653" s="219"/>
      <c r="P653" s="219"/>
      <c r="Q653" s="219"/>
      <c r="R653" s="220"/>
      <c r="S653" s="220"/>
      <c r="T653" s="220"/>
      <c r="U653" s="220"/>
      <c r="V653" s="220"/>
      <c r="W653" s="220"/>
      <c r="X653" s="220"/>
      <c r="Y653" s="220"/>
      <c r="Z653" s="210"/>
      <c r="AA653" s="210"/>
      <c r="AB653" s="210"/>
      <c r="AC653" s="210"/>
      <c r="AD653" s="210"/>
      <c r="AE653" s="210"/>
      <c r="AF653" s="210"/>
      <c r="AG653" s="210" t="s">
        <v>243</v>
      </c>
      <c r="AH653" s="210">
        <v>0</v>
      </c>
      <c r="AI653" s="210"/>
      <c r="AJ653" s="210"/>
      <c r="AK653" s="210"/>
      <c r="AL653" s="210"/>
      <c r="AM653" s="210"/>
      <c r="AN653" s="210"/>
      <c r="AO653" s="210"/>
      <c r="AP653" s="210"/>
      <c r="AQ653" s="210"/>
      <c r="AR653" s="210"/>
      <c r="AS653" s="210"/>
      <c r="AT653" s="210"/>
      <c r="AU653" s="210"/>
      <c r="AV653" s="210"/>
      <c r="AW653" s="210"/>
      <c r="AX653" s="210"/>
      <c r="AY653" s="210"/>
      <c r="AZ653" s="210"/>
      <c r="BA653" s="210"/>
      <c r="BB653" s="210"/>
      <c r="BC653" s="210"/>
      <c r="BD653" s="210"/>
      <c r="BE653" s="210"/>
      <c r="BF653" s="210"/>
      <c r="BG653" s="210"/>
      <c r="BH653" s="210"/>
    </row>
    <row r="654" spans="1:60" outlineLevel="3" x14ac:dyDescent="0.25">
      <c r="A654" s="217"/>
      <c r="B654" s="218"/>
      <c r="C654" s="261" t="s">
        <v>898</v>
      </c>
      <c r="D654" s="254"/>
      <c r="E654" s="255">
        <v>0.315</v>
      </c>
      <c r="F654" s="220"/>
      <c r="G654" s="220"/>
      <c r="H654" s="220"/>
      <c r="I654" s="220"/>
      <c r="J654" s="220"/>
      <c r="K654" s="220"/>
      <c r="L654" s="220"/>
      <c r="M654" s="220"/>
      <c r="N654" s="219"/>
      <c r="O654" s="219"/>
      <c r="P654" s="219"/>
      <c r="Q654" s="219"/>
      <c r="R654" s="220"/>
      <c r="S654" s="220"/>
      <c r="T654" s="220"/>
      <c r="U654" s="220"/>
      <c r="V654" s="220"/>
      <c r="W654" s="220"/>
      <c r="X654" s="220"/>
      <c r="Y654" s="220"/>
      <c r="Z654" s="210"/>
      <c r="AA654" s="210"/>
      <c r="AB654" s="210"/>
      <c r="AC654" s="210"/>
      <c r="AD654" s="210"/>
      <c r="AE654" s="210"/>
      <c r="AF654" s="210"/>
      <c r="AG654" s="210" t="s">
        <v>243</v>
      </c>
      <c r="AH654" s="210">
        <v>0</v>
      </c>
      <c r="AI654" s="210"/>
      <c r="AJ654" s="210"/>
      <c r="AK654" s="210"/>
      <c r="AL654" s="210"/>
      <c r="AM654" s="210"/>
      <c r="AN654" s="210"/>
      <c r="AO654" s="210"/>
      <c r="AP654" s="210"/>
      <c r="AQ654" s="210"/>
      <c r="AR654" s="210"/>
      <c r="AS654" s="210"/>
      <c r="AT654" s="210"/>
      <c r="AU654" s="210"/>
      <c r="AV654" s="210"/>
      <c r="AW654" s="210"/>
      <c r="AX654" s="210"/>
      <c r="AY654" s="210"/>
      <c r="AZ654" s="210"/>
      <c r="BA654" s="210"/>
      <c r="BB654" s="210"/>
      <c r="BC654" s="210"/>
      <c r="BD654" s="210"/>
      <c r="BE654" s="210"/>
      <c r="BF654" s="210"/>
      <c r="BG654" s="210"/>
      <c r="BH654" s="210"/>
    </row>
    <row r="655" spans="1:60" outlineLevel="3" x14ac:dyDescent="0.25">
      <c r="A655" s="217"/>
      <c r="B655" s="218"/>
      <c r="C655" s="261" t="s">
        <v>899</v>
      </c>
      <c r="D655" s="254"/>
      <c r="E655" s="255">
        <v>1.302</v>
      </c>
      <c r="F655" s="220"/>
      <c r="G655" s="220"/>
      <c r="H655" s="220"/>
      <c r="I655" s="220"/>
      <c r="J655" s="220"/>
      <c r="K655" s="220"/>
      <c r="L655" s="220"/>
      <c r="M655" s="220"/>
      <c r="N655" s="219"/>
      <c r="O655" s="219"/>
      <c r="P655" s="219"/>
      <c r="Q655" s="219"/>
      <c r="R655" s="220"/>
      <c r="S655" s="220"/>
      <c r="T655" s="220"/>
      <c r="U655" s="220"/>
      <c r="V655" s="220"/>
      <c r="W655" s="220"/>
      <c r="X655" s="220"/>
      <c r="Y655" s="220"/>
      <c r="Z655" s="210"/>
      <c r="AA655" s="210"/>
      <c r="AB655" s="210"/>
      <c r="AC655" s="210"/>
      <c r="AD655" s="210"/>
      <c r="AE655" s="210"/>
      <c r="AF655" s="210"/>
      <c r="AG655" s="210" t="s">
        <v>243</v>
      </c>
      <c r="AH655" s="210">
        <v>0</v>
      </c>
      <c r="AI655" s="210"/>
      <c r="AJ655" s="210"/>
      <c r="AK655" s="210"/>
      <c r="AL655" s="210"/>
      <c r="AM655" s="210"/>
      <c r="AN655" s="210"/>
      <c r="AO655" s="210"/>
      <c r="AP655" s="210"/>
      <c r="AQ655" s="210"/>
      <c r="AR655" s="210"/>
      <c r="AS655" s="210"/>
      <c r="AT655" s="210"/>
      <c r="AU655" s="210"/>
      <c r="AV655" s="210"/>
      <c r="AW655" s="210"/>
      <c r="AX655" s="210"/>
      <c r="AY655" s="210"/>
      <c r="AZ655" s="210"/>
      <c r="BA655" s="210"/>
      <c r="BB655" s="210"/>
      <c r="BC655" s="210"/>
      <c r="BD655" s="210"/>
      <c r="BE655" s="210"/>
      <c r="BF655" s="210"/>
      <c r="BG655" s="210"/>
      <c r="BH655" s="210"/>
    </row>
    <row r="656" spans="1:60" outlineLevel="3" x14ac:dyDescent="0.25">
      <c r="A656" s="217"/>
      <c r="B656" s="218"/>
      <c r="C656" s="261" t="s">
        <v>900</v>
      </c>
      <c r="D656" s="254"/>
      <c r="E656" s="255">
        <v>0.32400000000000001</v>
      </c>
      <c r="F656" s="220"/>
      <c r="G656" s="220"/>
      <c r="H656" s="220"/>
      <c r="I656" s="220"/>
      <c r="J656" s="220"/>
      <c r="K656" s="220"/>
      <c r="L656" s="220"/>
      <c r="M656" s="220"/>
      <c r="N656" s="219"/>
      <c r="O656" s="219"/>
      <c r="P656" s="219"/>
      <c r="Q656" s="219"/>
      <c r="R656" s="220"/>
      <c r="S656" s="220"/>
      <c r="T656" s="220"/>
      <c r="U656" s="220"/>
      <c r="V656" s="220"/>
      <c r="W656" s="220"/>
      <c r="X656" s="220"/>
      <c r="Y656" s="220"/>
      <c r="Z656" s="210"/>
      <c r="AA656" s="210"/>
      <c r="AB656" s="210"/>
      <c r="AC656" s="210"/>
      <c r="AD656" s="210"/>
      <c r="AE656" s="210"/>
      <c r="AF656" s="210"/>
      <c r="AG656" s="210" t="s">
        <v>243</v>
      </c>
      <c r="AH656" s="210">
        <v>0</v>
      </c>
      <c r="AI656" s="210"/>
      <c r="AJ656" s="210"/>
      <c r="AK656" s="210"/>
      <c r="AL656" s="210"/>
      <c r="AM656" s="210"/>
      <c r="AN656" s="210"/>
      <c r="AO656" s="210"/>
      <c r="AP656" s="210"/>
      <c r="AQ656" s="210"/>
      <c r="AR656" s="210"/>
      <c r="AS656" s="210"/>
      <c r="AT656" s="210"/>
      <c r="AU656" s="210"/>
      <c r="AV656" s="210"/>
      <c r="AW656" s="210"/>
      <c r="AX656" s="210"/>
      <c r="AY656" s="210"/>
      <c r="AZ656" s="210"/>
      <c r="BA656" s="210"/>
      <c r="BB656" s="210"/>
      <c r="BC656" s="210"/>
      <c r="BD656" s="210"/>
      <c r="BE656" s="210"/>
      <c r="BF656" s="210"/>
      <c r="BG656" s="210"/>
      <c r="BH656" s="210"/>
    </row>
    <row r="657" spans="1:60" outlineLevel="3" x14ac:dyDescent="0.25">
      <c r="A657" s="217"/>
      <c r="B657" s="218"/>
      <c r="C657" s="261" t="s">
        <v>901</v>
      </c>
      <c r="D657" s="254"/>
      <c r="E657" s="255">
        <v>1.17</v>
      </c>
      <c r="F657" s="220"/>
      <c r="G657" s="220"/>
      <c r="H657" s="220"/>
      <c r="I657" s="220"/>
      <c r="J657" s="220"/>
      <c r="K657" s="220"/>
      <c r="L657" s="220"/>
      <c r="M657" s="220"/>
      <c r="N657" s="219"/>
      <c r="O657" s="219"/>
      <c r="P657" s="219"/>
      <c r="Q657" s="219"/>
      <c r="R657" s="220"/>
      <c r="S657" s="220"/>
      <c r="T657" s="220"/>
      <c r="U657" s="220"/>
      <c r="V657" s="220"/>
      <c r="W657" s="220"/>
      <c r="X657" s="220"/>
      <c r="Y657" s="220"/>
      <c r="Z657" s="210"/>
      <c r="AA657" s="210"/>
      <c r="AB657" s="210"/>
      <c r="AC657" s="210"/>
      <c r="AD657" s="210"/>
      <c r="AE657" s="210"/>
      <c r="AF657" s="210"/>
      <c r="AG657" s="210" t="s">
        <v>243</v>
      </c>
      <c r="AH657" s="210">
        <v>0</v>
      </c>
      <c r="AI657" s="210"/>
      <c r="AJ657" s="210"/>
      <c r="AK657" s="210"/>
      <c r="AL657" s="210"/>
      <c r="AM657" s="210"/>
      <c r="AN657" s="210"/>
      <c r="AO657" s="210"/>
      <c r="AP657" s="210"/>
      <c r="AQ657" s="210"/>
      <c r="AR657" s="210"/>
      <c r="AS657" s="210"/>
      <c r="AT657" s="210"/>
      <c r="AU657" s="210"/>
      <c r="AV657" s="210"/>
      <c r="AW657" s="210"/>
      <c r="AX657" s="210"/>
      <c r="AY657" s="210"/>
      <c r="AZ657" s="210"/>
      <c r="BA657" s="210"/>
      <c r="BB657" s="210"/>
      <c r="BC657" s="210"/>
      <c r="BD657" s="210"/>
      <c r="BE657" s="210"/>
      <c r="BF657" s="210"/>
      <c r="BG657" s="210"/>
      <c r="BH657" s="210"/>
    </row>
    <row r="658" spans="1:60" x14ac:dyDescent="0.25">
      <c r="A658" s="222" t="s">
        <v>155</v>
      </c>
      <c r="B658" s="223" t="s">
        <v>124</v>
      </c>
      <c r="C658" s="246" t="s">
        <v>125</v>
      </c>
      <c r="D658" s="224"/>
      <c r="E658" s="225"/>
      <c r="F658" s="226"/>
      <c r="G658" s="226">
        <f>SUMIF(AG659:AG673,"&lt;&gt;NOR",G659:G673)</f>
        <v>0</v>
      </c>
      <c r="H658" s="226"/>
      <c r="I658" s="226">
        <f>SUM(I659:I673)</f>
        <v>0</v>
      </c>
      <c r="J658" s="226"/>
      <c r="K658" s="226">
        <f>SUM(K659:K673)</f>
        <v>0</v>
      </c>
      <c r="L658" s="226"/>
      <c r="M658" s="226">
        <f>SUM(M659:M673)</f>
        <v>0</v>
      </c>
      <c r="N658" s="225"/>
      <c r="O658" s="225">
        <f>SUM(O659:O673)</f>
        <v>0.18</v>
      </c>
      <c r="P658" s="225"/>
      <c r="Q658" s="225">
        <f>SUM(Q659:Q673)</f>
        <v>0</v>
      </c>
      <c r="R658" s="226"/>
      <c r="S658" s="226"/>
      <c r="T658" s="227"/>
      <c r="U658" s="221"/>
      <c r="V658" s="221">
        <f>SUM(V659:V673)</f>
        <v>38.340000000000003</v>
      </c>
      <c r="W658" s="221"/>
      <c r="X658" s="221"/>
      <c r="Y658" s="221"/>
      <c r="AG658" t="s">
        <v>156</v>
      </c>
    </row>
    <row r="659" spans="1:60" ht="20.399999999999999" outlineLevel="1" x14ac:dyDescent="0.25">
      <c r="A659" s="229">
        <v>159</v>
      </c>
      <c r="B659" s="230" t="s">
        <v>902</v>
      </c>
      <c r="C659" s="247" t="s">
        <v>903</v>
      </c>
      <c r="D659" s="231" t="s">
        <v>275</v>
      </c>
      <c r="E659" s="232">
        <v>285.30385000000001</v>
      </c>
      <c r="F659" s="233"/>
      <c r="G659" s="234">
        <f>ROUND(E659*F659,2)</f>
        <v>0</v>
      </c>
      <c r="H659" s="233"/>
      <c r="I659" s="234">
        <f>ROUND(E659*H659,2)</f>
        <v>0</v>
      </c>
      <c r="J659" s="233"/>
      <c r="K659" s="234">
        <f>ROUND(E659*J659,2)</f>
        <v>0</v>
      </c>
      <c r="L659" s="234">
        <v>21</v>
      </c>
      <c r="M659" s="234">
        <f>G659*(1+L659/100)</f>
        <v>0</v>
      </c>
      <c r="N659" s="232">
        <v>6.4000000000000005E-4</v>
      </c>
      <c r="O659" s="232">
        <f>ROUND(E659*N659,2)</f>
        <v>0.18</v>
      </c>
      <c r="P659" s="232">
        <v>0</v>
      </c>
      <c r="Q659" s="232">
        <f>ROUND(E659*P659,2)</f>
        <v>0</v>
      </c>
      <c r="R659" s="234" t="s">
        <v>904</v>
      </c>
      <c r="S659" s="234" t="s">
        <v>160</v>
      </c>
      <c r="T659" s="235" t="s">
        <v>160</v>
      </c>
      <c r="U659" s="220">
        <v>0.13439999999999999</v>
      </c>
      <c r="V659" s="220">
        <f>ROUND(E659*U659,2)</f>
        <v>38.340000000000003</v>
      </c>
      <c r="W659" s="220"/>
      <c r="X659" s="220" t="s">
        <v>194</v>
      </c>
      <c r="Y659" s="220" t="s">
        <v>163</v>
      </c>
      <c r="Z659" s="210"/>
      <c r="AA659" s="210"/>
      <c r="AB659" s="210"/>
      <c r="AC659" s="210"/>
      <c r="AD659" s="210"/>
      <c r="AE659" s="210"/>
      <c r="AF659" s="210"/>
      <c r="AG659" s="210" t="s">
        <v>670</v>
      </c>
      <c r="AH659" s="210"/>
      <c r="AI659" s="210"/>
      <c r="AJ659" s="210"/>
      <c r="AK659" s="210"/>
      <c r="AL659" s="210"/>
      <c r="AM659" s="210"/>
      <c r="AN659" s="210"/>
      <c r="AO659" s="210"/>
      <c r="AP659" s="210"/>
      <c r="AQ659" s="210"/>
      <c r="AR659" s="210"/>
      <c r="AS659" s="210"/>
      <c r="AT659" s="210"/>
      <c r="AU659" s="210"/>
      <c r="AV659" s="210"/>
      <c r="AW659" s="210"/>
      <c r="AX659" s="210"/>
      <c r="AY659" s="210"/>
      <c r="AZ659" s="210"/>
      <c r="BA659" s="210"/>
      <c r="BB659" s="210"/>
      <c r="BC659" s="210"/>
      <c r="BD659" s="210"/>
      <c r="BE659" s="210"/>
      <c r="BF659" s="210"/>
      <c r="BG659" s="210"/>
      <c r="BH659" s="210"/>
    </row>
    <row r="660" spans="1:60" outlineLevel="2" x14ac:dyDescent="0.25">
      <c r="A660" s="217"/>
      <c r="B660" s="218"/>
      <c r="C660" s="261" t="s">
        <v>905</v>
      </c>
      <c r="D660" s="254"/>
      <c r="E660" s="255">
        <v>128.76</v>
      </c>
      <c r="F660" s="220"/>
      <c r="G660" s="220"/>
      <c r="H660" s="220"/>
      <c r="I660" s="220"/>
      <c r="J660" s="220"/>
      <c r="K660" s="220"/>
      <c r="L660" s="220"/>
      <c r="M660" s="220"/>
      <c r="N660" s="219"/>
      <c r="O660" s="219"/>
      <c r="P660" s="219"/>
      <c r="Q660" s="219"/>
      <c r="R660" s="220"/>
      <c r="S660" s="220"/>
      <c r="T660" s="220"/>
      <c r="U660" s="220"/>
      <c r="V660" s="220"/>
      <c r="W660" s="220"/>
      <c r="X660" s="220"/>
      <c r="Y660" s="220"/>
      <c r="Z660" s="210"/>
      <c r="AA660" s="210"/>
      <c r="AB660" s="210"/>
      <c r="AC660" s="210"/>
      <c r="AD660" s="210"/>
      <c r="AE660" s="210"/>
      <c r="AF660" s="210"/>
      <c r="AG660" s="210" t="s">
        <v>243</v>
      </c>
      <c r="AH660" s="210">
        <v>0</v>
      </c>
      <c r="AI660" s="210"/>
      <c r="AJ660" s="210"/>
      <c r="AK660" s="210"/>
      <c r="AL660" s="210"/>
      <c r="AM660" s="210"/>
      <c r="AN660" s="210"/>
      <c r="AO660" s="210"/>
      <c r="AP660" s="210"/>
      <c r="AQ660" s="210"/>
      <c r="AR660" s="210"/>
      <c r="AS660" s="210"/>
      <c r="AT660" s="210"/>
      <c r="AU660" s="210"/>
      <c r="AV660" s="210"/>
      <c r="AW660" s="210"/>
      <c r="AX660" s="210"/>
      <c r="AY660" s="210"/>
      <c r="AZ660" s="210"/>
      <c r="BA660" s="210"/>
      <c r="BB660" s="210"/>
      <c r="BC660" s="210"/>
      <c r="BD660" s="210"/>
      <c r="BE660" s="210"/>
      <c r="BF660" s="210"/>
      <c r="BG660" s="210"/>
      <c r="BH660" s="210"/>
    </row>
    <row r="661" spans="1:60" outlineLevel="3" x14ac:dyDescent="0.25">
      <c r="A661" s="217"/>
      <c r="B661" s="218"/>
      <c r="C661" s="261" t="s">
        <v>906</v>
      </c>
      <c r="D661" s="254"/>
      <c r="E661" s="255">
        <v>0.68</v>
      </c>
      <c r="F661" s="220"/>
      <c r="G661" s="220"/>
      <c r="H661" s="220"/>
      <c r="I661" s="220"/>
      <c r="J661" s="220"/>
      <c r="K661" s="220"/>
      <c r="L661" s="220"/>
      <c r="M661" s="220"/>
      <c r="N661" s="219"/>
      <c r="O661" s="219"/>
      <c r="P661" s="219"/>
      <c r="Q661" s="219"/>
      <c r="R661" s="220"/>
      <c r="S661" s="220"/>
      <c r="T661" s="220"/>
      <c r="U661" s="220"/>
      <c r="V661" s="220"/>
      <c r="W661" s="220"/>
      <c r="X661" s="220"/>
      <c r="Y661" s="220"/>
      <c r="Z661" s="210"/>
      <c r="AA661" s="210"/>
      <c r="AB661" s="210"/>
      <c r="AC661" s="210"/>
      <c r="AD661" s="210"/>
      <c r="AE661" s="210"/>
      <c r="AF661" s="210"/>
      <c r="AG661" s="210" t="s">
        <v>243</v>
      </c>
      <c r="AH661" s="210">
        <v>0</v>
      </c>
      <c r="AI661" s="210"/>
      <c r="AJ661" s="210"/>
      <c r="AK661" s="210"/>
      <c r="AL661" s="210"/>
      <c r="AM661" s="210"/>
      <c r="AN661" s="210"/>
      <c r="AO661" s="210"/>
      <c r="AP661" s="210"/>
      <c r="AQ661" s="210"/>
      <c r="AR661" s="210"/>
      <c r="AS661" s="210"/>
      <c r="AT661" s="210"/>
      <c r="AU661" s="210"/>
      <c r="AV661" s="210"/>
      <c r="AW661" s="210"/>
      <c r="AX661" s="210"/>
      <c r="AY661" s="210"/>
      <c r="AZ661" s="210"/>
      <c r="BA661" s="210"/>
      <c r="BB661" s="210"/>
      <c r="BC661" s="210"/>
      <c r="BD661" s="210"/>
      <c r="BE661" s="210"/>
      <c r="BF661" s="210"/>
      <c r="BG661" s="210"/>
      <c r="BH661" s="210"/>
    </row>
    <row r="662" spans="1:60" outlineLevel="3" x14ac:dyDescent="0.25">
      <c r="A662" s="217"/>
      <c r="B662" s="218"/>
      <c r="C662" s="261" t="s">
        <v>907</v>
      </c>
      <c r="D662" s="254"/>
      <c r="E662" s="255">
        <v>5.28</v>
      </c>
      <c r="F662" s="220"/>
      <c r="G662" s="220"/>
      <c r="H662" s="220"/>
      <c r="I662" s="220"/>
      <c r="J662" s="220"/>
      <c r="K662" s="220"/>
      <c r="L662" s="220"/>
      <c r="M662" s="220"/>
      <c r="N662" s="219"/>
      <c r="O662" s="219"/>
      <c r="P662" s="219"/>
      <c r="Q662" s="219"/>
      <c r="R662" s="220"/>
      <c r="S662" s="220"/>
      <c r="T662" s="220"/>
      <c r="U662" s="220"/>
      <c r="V662" s="220"/>
      <c r="W662" s="220"/>
      <c r="X662" s="220"/>
      <c r="Y662" s="220"/>
      <c r="Z662" s="210"/>
      <c r="AA662" s="210"/>
      <c r="AB662" s="210"/>
      <c r="AC662" s="210"/>
      <c r="AD662" s="210"/>
      <c r="AE662" s="210"/>
      <c r="AF662" s="210"/>
      <c r="AG662" s="210" t="s">
        <v>243</v>
      </c>
      <c r="AH662" s="210">
        <v>0</v>
      </c>
      <c r="AI662" s="210"/>
      <c r="AJ662" s="210"/>
      <c r="AK662" s="210"/>
      <c r="AL662" s="210"/>
      <c r="AM662" s="210"/>
      <c r="AN662" s="210"/>
      <c r="AO662" s="210"/>
      <c r="AP662" s="210"/>
      <c r="AQ662" s="210"/>
      <c r="AR662" s="210"/>
      <c r="AS662" s="210"/>
      <c r="AT662" s="210"/>
      <c r="AU662" s="210"/>
      <c r="AV662" s="210"/>
      <c r="AW662" s="210"/>
      <c r="AX662" s="210"/>
      <c r="AY662" s="210"/>
      <c r="AZ662" s="210"/>
      <c r="BA662" s="210"/>
      <c r="BB662" s="210"/>
      <c r="BC662" s="210"/>
      <c r="BD662" s="210"/>
      <c r="BE662" s="210"/>
      <c r="BF662" s="210"/>
      <c r="BG662" s="210"/>
      <c r="BH662" s="210"/>
    </row>
    <row r="663" spans="1:60" outlineLevel="3" x14ac:dyDescent="0.25">
      <c r="A663" s="217"/>
      <c r="B663" s="218"/>
      <c r="C663" s="261" t="s">
        <v>908</v>
      </c>
      <c r="D663" s="254"/>
      <c r="E663" s="255">
        <v>7.92</v>
      </c>
      <c r="F663" s="220"/>
      <c r="G663" s="220"/>
      <c r="H663" s="220"/>
      <c r="I663" s="220"/>
      <c r="J663" s="220"/>
      <c r="K663" s="220"/>
      <c r="L663" s="220"/>
      <c r="M663" s="220"/>
      <c r="N663" s="219"/>
      <c r="O663" s="219"/>
      <c r="P663" s="219"/>
      <c r="Q663" s="219"/>
      <c r="R663" s="220"/>
      <c r="S663" s="220"/>
      <c r="T663" s="220"/>
      <c r="U663" s="220"/>
      <c r="V663" s="220"/>
      <c r="W663" s="220"/>
      <c r="X663" s="220"/>
      <c r="Y663" s="220"/>
      <c r="Z663" s="210"/>
      <c r="AA663" s="210"/>
      <c r="AB663" s="210"/>
      <c r="AC663" s="210"/>
      <c r="AD663" s="210"/>
      <c r="AE663" s="210"/>
      <c r="AF663" s="210"/>
      <c r="AG663" s="210" t="s">
        <v>243</v>
      </c>
      <c r="AH663" s="210">
        <v>0</v>
      </c>
      <c r="AI663" s="210"/>
      <c r="AJ663" s="210"/>
      <c r="AK663" s="210"/>
      <c r="AL663" s="210"/>
      <c r="AM663" s="210"/>
      <c r="AN663" s="210"/>
      <c r="AO663" s="210"/>
      <c r="AP663" s="210"/>
      <c r="AQ663" s="210"/>
      <c r="AR663" s="210"/>
      <c r="AS663" s="210"/>
      <c r="AT663" s="210"/>
      <c r="AU663" s="210"/>
      <c r="AV663" s="210"/>
      <c r="AW663" s="210"/>
      <c r="AX663" s="210"/>
      <c r="AY663" s="210"/>
      <c r="AZ663" s="210"/>
      <c r="BA663" s="210"/>
      <c r="BB663" s="210"/>
      <c r="BC663" s="210"/>
      <c r="BD663" s="210"/>
      <c r="BE663" s="210"/>
      <c r="BF663" s="210"/>
      <c r="BG663" s="210"/>
      <c r="BH663" s="210"/>
    </row>
    <row r="664" spans="1:60" outlineLevel="3" x14ac:dyDescent="0.25">
      <c r="A664" s="217"/>
      <c r="B664" s="218"/>
      <c r="C664" s="261" t="s">
        <v>909</v>
      </c>
      <c r="D664" s="254"/>
      <c r="E664" s="255">
        <v>6.3</v>
      </c>
      <c r="F664" s="220"/>
      <c r="G664" s="220"/>
      <c r="H664" s="220"/>
      <c r="I664" s="220"/>
      <c r="J664" s="220"/>
      <c r="K664" s="220"/>
      <c r="L664" s="220"/>
      <c r="M664" s="220"/>
      <c r="N664" s="219"/>
      <c r="O664" s="219"/>
      <c r="P664" s="219"/>
      <c r="Q664" s="219"/>
      <c r="R664" s="220"/>
      <c r="S664" s="220"/>
      <c r="T664" s="220"/>
      <c r="U664" s="220"/>
      <c r="V664" s="220"/>
      <c r="W664" s="220"/>
      <c r="X664" s="220"/>
      <c r="Y664" s="220"/>
      <c r="Z664" s="210"/>
      <c r="AA664" s="210"/>
      <c r="AB664" s="210"/>
      <c r="AC664" s="210"/>
      <c r="AD664" s="210"/>
      <c r="AE664" s="210"/>
      <c r="AF664" s="210"/>
      <c r="AG664" s="210" t="s">
        <v>243</v>
      </c>
      <c r="AH664" s="210">
        <v>0</v>
      </c>
      <c r="AI664" s="210"/>
      <c r="AJ664" s="210"/>
      <c r="AK664" s="210"/>
      <c r="AL664" s="210"/>
      <c r="AM664" s="210"/>
      <c r="AN664" s="210"/>
      <c r="AO664" s="210"/>
      <c r="AP664" s="210"/>
      <c r="AQ664" s="210"/>
      <c r="AR664" s="210"/>
      <c r="AS664" s="210"/>
      <c r="AT664" s="210"/>
      <c r="AU664" s="210"/>
      <c r="AV664" s="210"/>
      <c r="AW664" s="210"/>
      <c r="AX664" s="210"/>
      <c r="AY664" s="210"/>
      <c r="AZ664" s="210"/>
      <c r="BA664" s="210"/>
      <c r="BB664" s="210"/>
      <c r="BC664" s="210"/>
      <c r="BD664" s="210"/>
      <c r="BE664" s="210"/>
      <c r="BF664" s="210"/>
      <c r="BG664" s="210"/>
      <c r="BH664" s="210"/>
    </row>
    <row r="665" spans="1:60" outlineLevel="3" x14ac:dyDescent="0.25">
      <c r="A665" s="217"/>
      <c r="B665" s="218"/>
      <c r="C665" s="261" t="s">
        <v>910</v>
      </c>
      <c r="D665" s="254"/>
      <c r="E665" s="255">
        <v>1.1299999999999999</v>
      </c>
      <c r="F665" s="220"/>
      <c r="G665" s="220"/>
      <c r="H665" s="220"/>
      <c r="I665" s="220"/>
      <c r="J665" s="220"/>
      <c r="K665" s="220"/>
      <c r="L665" s="220"/>
      <c r="M665" s="220"/>
      <c r="N665" s="219"/>
      <c r="O665" s="219"/>
      <c r="P665" s="219"/>
      <c r="Q665" s="219"/>
      <c r="R665" s="220"/>
      <c r="S665" s="220"/>
      <c r="T665" s="220"/>
      <c r="U665" s="220"/>
      <c r="V665" s="220"/>
      <c r="W665" s="220"/>
      <c r="X665" s="220"/>
      <c r="Y665" s="220"/>
      <c r="Z665" s="210"/>
      <c r="AA665" s="210"/>
      <c r="AB665" s="210"/>
      <c r="AC665" s="210"/>
      <c r="AD665" s="210"/>
      <c r="AE665" s="210"/>
      <c r="AF665" s="210"/>
      <c r="AG665" s="210" t="s">
        <v>243</v>
      </c>
      <c r="AH665" s="210">
        <v>0</v>
      </c>
      <c r="AI665" s="210"/>
      <c r="AJ665" s="210"/>
      <c r="AK665" s="210"/>
      <c r="AL665" s="210"/>
      <c r="AM665" s="210"/>
      <c r="AN665" s="210"/>
      <c r="AO665" s="210"/>
      <c r="AP665" s="210"/>
      <c r="AQ665" s="210"/>
      <c r="AR665" s="210"/>
      <c r="AS665" s="210"/>
      <c r="AT665" s="210"/>
      <c r="AU665" s="210"/>
      <c r="AV665" s="210"/>
      <c r="AW665" s="210"/>
      <c r="AX665" s="210"/>
      <c r="AY665" s="210"/>
      <c r="AZ665" s="210"/>
      <c r="BA665" s="210"/>
      <c r="BB665" s="210"/>
      <c r="BC665" s="210"/>
      <c r="BD665" s="210"/>
      <c r="BE665" s="210"/>
      <c r="BF665" s="210"/>
      <c r="BG665" s="210"/>
      <c r="BH665" s="210"/>
    </row>
    <row r="666" spans="1:60" outlineLevel="3" x14ac:dyDescent="0.25">
      <c r="A666" s="217"/>
      <c r="B666" s="218"/>
      <c r="C666" s="261" t="s">
        <v>911</v>
      </c>
      <c r="D666" s="254"/>
      <c r="E666" s="255">
        <v>1.8</v>
      </c>
      <c r="F666" s="220"/>
      <c r="G666" s="220"/>
      <c r="H666" s="220"/>
      <c r="I666" s="220"/>
      <c r="J666" s="220"/>
      <c r="K666" s="220"/>
      <c r="L666" s="220"/>
      <c r="M666" s="220"/>
      <c r="N666" s="219"/>
      <c r="O666" s="219"/>
      <c r="P666" s="219"/>
      <c r="Q666" s="219"/>
      <c r="R666" s="220"/>
      <c r="S666" s="220"/>
      <c r="T666" s="220"/>
      <c r="U666" s="220"/>
      <c r="V666" s="220"/>
      <c r="W666" s="220"/>
      <c r="X666" s="220"/>
      <c r="Y666" s="220"/>
      <c r="Z666" s="210"/>
      <c r="AA666" s="210"/>
      <c r="AB666" s="210"/>
      <c r="AC666" s="210"/>
      <c r="AD666" s="210"/>
      <c r="AE666" s="210"/>
      <c r="AF666" s="210"/>
      <c r="AG666" s="210" t="s">
        <v>243</v>
      </c>
      <c r="AH666" s="210">
        <v>0</v>
      </c>
      <c r="AI666" s="210"/>
      <c r="AJ666" s="210"/>
      <c r="AK666" s="210"/>
      <c r="AL666" s="210"/>
      <c r="AM666" s="210"/>
      <c r="AN666" s="210"/>
      <c r="AO666" s="210"/>
      <c r="AP666" s="210"/>
      <c r="AQ666" s="210"/>
      <c r="AR666" s="210"/>
      <c r="AS666" s="210"/>
      <c r="AT666" s="210"/>
      <c r="AU666" s="210"/>
      <c r="AV666" s="210"/>
      <c r="AW666" s="210"/>
      <c r="AX666" s="210"/>
      <c r="AY666" s="210"/>
      <c r="AZ666" s="210"/>
      <c r="BA666" s="210"/>
      <c r="BB666" s="210"/>
      <c r="BC666" s="210"/>
      <c r="BD666" s="210"/>
      <c r="BE666" s="210"/>
      <c r="BF666" s="210"/>
      <c r="BG666" s="210"/>
      <c r="BH666" s="210"/>
    </row>
    <row r="667" spans="1:60" outlineLevel="3" x14ac:dyDescent="0.25">
      <c r="A667" s="217"/>
      <c r="B667" s="218"/>
      <c r="C667" s="261" t="s">
        <v>912</v>
      </c>
      <c r="D667" s="254"/>
      <c r="E667" s="255">
        <v>0.68</v>
      </c>
      <c r="F667" s="220"/>
      <c r="G667" s="220"/>
      <c r="H667" s="220"/>
      <c r="I667" s="220"/>
      <c r="J667" s="220"/>
      <c r="K667" s="220"/>
      <c r="L667" s="220"/>
      <c r="M667" s="220"/>
      <c r="N667" s="219"/>
      <c r="O667" s="219"/>
      <c r="P667" s="219"/>
      <c r="Q667" s="219"/>
      <c r="R667" s="220"/>
      <c r="S667" s="220"/>
      <c r="T667" s="220"/>
      <c r="U667" s="220"/>
      <c r="V667" s="220"/>
      <c r="W667" s="220"/>
      <c r="X667" s="220"/>
      <c r="Y667" s="220"/>
      <c r="Z667" s="210"/>
      <c r="AA667" s="210"/>
      <c r="AB667" s="210"/>
      <c r="AC667" s="210"/>
      <c r="AD667" s="210"/>
      <c r="AE667" s="210"/>
      <c r="AF667" s="210"/>
      <c r="AG667" s="210" t="s">
        <v>243</v>
      </c>
      <c r="AH667" s="210">
        <v>0</v>
      </c>
      <c r="AI667" s="210"/>
      <c r="AJ667" s="210"/>
      <c r="AK667" s="210"/>
      <c r="AL667" s="210"/>
      <c r="AM667" s="210"/>
      <c r="AN667" s="210"/>
      <c r="AO667" s="210"/>
      <c r="AP667" s="210"/>
      <c r="AQ667" s="210"/>
      <c r="AR667" s="210"/>
      <c r="AS667" s="210"/>
      <c r="AT667" s="210"/>
      <c r="AU667" s="210"/>
      <c r="AV667" s="210"/>
      <c r="AW667" s="210"/>
      <c r="AX667" s="210"/>
      <c r="AY667" s="210"/>
      <c r="AZ667" s="210"/>
      <c r="BA667" s="210"/>
      <c r="BB667" s="210"/>
      <c r="BC667" s="210"/>
      <c r="BD667" s="210"/>
      <c r="BE667" s="210"/>
      <c r="BF667" s="210"/>
      <c r="BG667" s="210"/>
      <c r="BH667" s="210"/>
    </row>
    <row r="668" spans="1:60" outlineLevel="3" x14ac:dyDescent="0.25">
      <c r="A668" s="217"/>
      <c r="B668" s="218"/>
      <c r="C668" s="261" t="s">
        <v>913</v>
      </c>
      <c r="D668" s="254"/>
      <c r="E668" s="255">
        <v>3.02</v>
      </c>
      <c r="F668" s="220"/>
      <c r="G668" s="220"/>
      <c r="H668" s="220"/>
      <c r="I668" s="220"/>
      <c r="J668" s="220"/>
      <c r="K668" s="220"/>
      <c r="L668" s="220"/>
      <c r="M668" s="220"/>
      <c r="N668" s="219"/>
      <c r="O668" s="219"/>
      <c r="P668" s="219"/>
      <c r="Q668" s="219"/>
      <c r="R668" s="220"/>
      <c r="S668" s="220"/>
      <c r="T668" s="220"/>
      <c r="U668" s="220"/>
      <c r="V668" s="220"/>
      <c r="W668" s="220"/>
      <c r="X668" s="220"/>
      <c r="Y668" s="220"/>
      <c r="Z668" s="210"/>
      <c r="AA668" s="210"/>
      <c r="AB668" s="210"/>
      <c r="AC668" s="210"/>
      <c r="AD668" s="210"/>
      <c r="AE668" s="210"/>
      <c r="AF668" s="210"/>
      <c r="AG668" s="210" t="s">
        <v>243</v>
      </c>
      <c r="AH668" s="210">
        <v>0</v>
      </c>
      <c r="AI668" s="210"/>
      <c r="AJ668" s="210"/>
      <c r="AK668" s="210"/>
      <c r="AL668" s="210"/>
      <c r="AM668" s="210"/>
      <c r="AN668" s="210"/>
      <c r="AO668" s="210"/>
      <c r="AP668" s="210"/>
      <c r="AQ668" s="210"/>
      <c r="AR668" s="210"/>
      <c r="AS668" s="210"/>
      <c r="AT668" s="210"/>
      <c r="AU668" s="210"/>
      <c r="AV668" s="210"/>
      <c r="AW668" s="210"/>
      <c r="AX668" s="210"/>
      <c r="AY668" s="210"/>
      <c r="AZ668" s="210"/>
      <c r="BA668" s="210"/>
      <c r="BB668" s="210"/>
      <c r="BC668" s="210"/>
      <c r="BD668" s="210"/>
      <c r="BE668" s="210"/>
      <c r="BF668" s="210"/>
      <c r="BG668" s="210"/>
      <c r="BH668" s="210"/>
    </row>
    <row r="669" spans="1:60" outlineLevel="3" x14ac:dyDescent="0.25">
      <c r="A669" s="217"/>
      <c r="B669" s="218"/>
      <c r="C669" s="261" t="s">
        <v>375</v>
      </c>
      <c r="D669" s="254"/>
      <c r="E669" s="255">
        <v>8.9600000000000009</v>
      </c>
      <c r="F669" s="220"/>
      <c r="G669" s="220"/>
      <c r="H669" s="220"/>
      <c r="I669" s="220"/>
      <c r="J669" s="220"/>
      <c r="K669" s="220"/>
      <c r="L669" s="220"/>
      <c r="M669" s="220"/>
      <c r="N669" s="219"/>
      <c r="O669" s="219"/>
      <c r="P669" s="219"/>
      <c r="Q669" s="219"/>
      <c r="R669" s="220"/>
      <c r="S669" s="220"/>
      <c r="T669" s="220"/>
      <c r="U669" s="220"/>
      <c r="V669" s="220"/>
      <c r="W669" s="220"/>
      <c r="X669" s="220"/>
      <c r="Y669" s="220"/>
      <c r="Z669" s="210"/>
      <c r="AA669" s="210"/>
      <c r="AB669" s="210"/>
      <c r="AC669" s="210"/>
      <c r="AD669" s="210"/>
      <c r="AE669" s="210"/>
      <c r="AF669" s="210"/>
      <c r="AG669" s="210" t="s">
        <v>243</v>
      </c>
      <c r="AH669" s="210">
        <v>0</v>
      </c>
      <c r="AI669" s="210"/>
      <c r="AJ669" s="210"/>
      <c r="AK669" s="210"/>
      <c r="AL669" s="210"/>
      <c r="AM669" s="210"/>
      <c r="AN669" s="210"/>
      <c r="AO669" s="210"/>
      <c r="AP669" s="210"/>
      <c r="AQ669" s="210"/>
      <c r="AR669" s="210"/>
      <c r="AS669" s="210"/>
      <c r="AT669" s="210"/>
      <c r="AU669" s="210"/>
      <c r="AV669" s="210"/>
      <c r="AW669" s="210"/>
      <c r="AX669" s="210"/>
      <c r="AY669" s="210"/>
      <c r="AZ669" s="210"/>
      <c r="BA669" s="210"/>
      <c r="BB669" s="210"/>
      <c r="BC669" s="210"/>
      <c r="BD669" s="210"/>
      <c r="BE669" s="210"/>
      <c r="BF669" s="210"/>
      <c r="BG669" s="210"/>
      <c r="BH669" s="210"/>
    </row>
    <row r="670" spans="1:60" outlineLevel="3" x14ac:dyDescent="0.25">
      <c r="A670" s="217"/>
      <c r="B670" s="218"/>
      <c r="C670" s="261" t="s">
        <v>376</v>
      </c>
      <c r="D670" s="254"/>
      <c r="E670" s="255">
        <v>28.93</v>
      </c>
      <c r="F670" s="220"/>
      <c r="G670" s="220"/>
      <c r="H670" s="220"/>
      <c r="I670" s="220"/>
      <c r="J670" s="220"/>
      <c r="K670" s="220"/>
      <c r="L670" s="220"/>
      <c r="M670" s="220"/>
      <c r="N670" s="219"/>
      <c r="O670" s="219"/>
      <c r="P670" s="219"/>
      <c r="Q670" s="219"/>
      <c r="R670" s="220"/>
      <c r="S670" s="220"/>
      <c r="T670" s="220"/>
      <c r="U670" s="220"/>
      <c r="V670" s="220"/>
      <c r="W670" s="220"/>
      <c r="X670" s="220"/>
      <c r="Y670" s="220"/>
      <c r="Z670" s="210"/>
      <c r="AA670" s="210"/>
      <c r="AB670" s="210"/>
      <c r="AC670" s="210"/>
      <c r="AD670" s="210"/>
      <c r="AE670" s="210"/>
      <c r="AF670" s="210"/>
      <c r="AG670" s="210" t="s">
        <v>243</v>
      </c>
      <c r="AH670" s="210">
        <v>0</v>
      </c>
      <c r="AI670" s="210"/>
      <c r="AJ670" s="210"/>
      <c r="AK670" s="210"/>
      <c r="AL670" s="210"/>
      <c r="AM670" s="210"/>
      <c r="AN670" s="210"/>
      <c r="AO670" s="210"/>
      <c r="AP670" s="210"/>
      <c r="AQ670" s="210"/>
      <c r="AR670" s="210"/>
      <c r="AS670" s="210"/>
      <c r="AT670" s="210"/>
      <c r="AU670" s="210"/>
      <c r="AV670" s="210"/>
      <c r="AW670" s="210"/>
      <c r="AX670" s="210"/>
      <c r="AY670" s="210"/>
      <c r="AZ670" s="210"/>
      <c r="BA670" s="210"/>
      <c r="BB670" s="210"/>
      <c r="BC670" s="210"/>
      <c r="BD670" s="210"/>
      <c r="BE670" s="210"/>
      <c r="BF670" s="210"/>
      <c r="BG670" s="210"/>
      <c r="BH670" s="210"/>
    </row>
    <row r="671" spans="1:60" outlineLevel="3" x14ac:dyDescent="0.25">
      <c r="A671" s="217"/>
      <c r="B671" s="218"/>
      <c r="C671" s="261" t="s">
        <v>377</v>
      </c>
      <c r="D671" s="254"/>
      <c r="E671" s="255">
        <v>31.9</v>
      </c>
      <c r="F671" s="220"/>
      <c r="G671" s="220"/>
      <c r="H671" s="220"/>
      <c r="I671" s="220"/>
      <c r="J671" s="220"/>
      <c r="K671" s="220"/>
      <c r="L671" s="220"/>
      <c r="M671" s="220"/>
      <c r="N671" s="219"/>
      <c r="O671" s="219"/>
      <c r="P671" s="219"/>
      <c r="Q671" s="219"/>
      <c r="R671" s="220"/>
      <c r="S671" s="220"/>
      <c r="T671" s="220"/>
      <c r="U671" s="220"/>
      <c r="V671" s="220"/>
      <c r="W671" s="220"/>
      <c r="X671" s="220"/>
      <c r="Y671" s="220"/>
      <c r="Z671" s="210"/>
      <c r="AA671" s="210"/>
      <c r="AB671" s="210"/>
      <c r="AC671" s="210"/>
      <c r="AD671" s="210"/>
      <c r="AE671" s="210"/>
      <c r="AF671" s="210"/>
      <c r="AG671" s="210" t="s">
        <v>243</v>
      </c>
      <c r="AH671" s="210">
        <v>0</v>
      </c>
      <c r="AI671" s="210"/>
      <c r="AJ671" s="210"/>
      <c r="AK671" s="210"/>
      <c r="AL671" s="210"/>
      <c r="AM671" s="210"/>
      <c r="AN671" s="210"/>
      <c r="AO671" s="210"/>
      <c r="AP671" s="210"/>
      <c r="AQ671" s="210"/>
      <c r="AR671" s="210"/>
      <c r="AS671" s="210"/>
      <c r="AT671" s="210"/>
      <c r="AU671" s="210"/>
      <c r="AV671" s="210"/>
      <c r="AW671" s="210"/>
      <c r="AX671" s="210"/>
      <c r="AY671" s="210"/>
      <c r="AZ671" s="210"/>
      <c r="BA671" s="210"/>
      <c r="BB671" s="210"/>
      <c r="BC671" s="210"/>
      <c r="BD671" s="210"/>
      <c r="BE671" s="210"/>
      <c r="BF671" s="210"/>
      <c r="BG671" s="210"/>
      <c r="BH671" s="210"/>
    </row>
    <row r="672" spans="1:60" outlineLevel="3" x14ac:dyDescent="0.25">
      <c r="A672" s="217"/>
      <c r="B672" s="218"/>
      <c r="C672" s="261" t="s">
        <v>378</v>
      </c>
      <c r="D672" s="254"/>
      <c r="E672" s="255">
        <v>33.630000000000003</v>
      </c>
      <c r="F672" s="220"/>
      <c r="G672" s="220"/>
      <c r="H672" s="220"/>
      <c r="I672" s="220"/>
      <c r="J672" s="220"/>
      <c r="K672" s="220"/>
      <c r="L672" s="220"/>
      <c r="M672" s="220"/>
      <c r="N672" s="219"/>
      <c r="O672" s="219"/>
      <c r="P672" s="219"/>
      <c r="Q672" s="219"/>
      <c r="R672" s="220"/>
      <c r="S672" s="220"/>
      <c r="T672" s="220"/>
      <c r="U672" s="220"/>
      <c r="V672" s="220"/>
      <c r="W672" s="220"/>
      <c r="X672" s="220"/>
      <c r="Y672" s="220"/>
      <c r="Z672" s="210"/>
      <c r="AA672" s="210"/>
      <c r="AB672" s="210"/>
      <c r="AC672" s="210"/>
      <c r="AD672" s="210"/>
      <c r="AE672" s="210"/>
      <c r="AF672" s="210"/>
      <c r="AG672" s="210" t="s">
        <v>243</v>
      </c>
      <c r="AH672" s="210">
        <v>0</v>
      </c>
      <c r="AI672" s="210"/>
      <c r="AJ672" s="210"/>
      <c r="AK672" s="210"/>
      <c r="AL672" s="210"/>
      <c r="AM672" s="210"/>
      <c r="AN672" s="210"/>
      <c r="AO672" s="210"/>
      <c r="AP672" s="210"/>
      <c r="AQ672" s="210"/>
      <c r="AR672" s="210"/>
      <c r="AS672" s="210"/>
      <c r="AT672" s="210"/>
      <c r="AU672" s="210"/>
      <c r="AV672" s="210"/>
      <c r="AW672" s="210"/>
      <c r="AX672" s="210"/>
      <c r="AY672" s="210"/>
      <c r="AZ672" s="210"/>
      <c r="BA672" s="210"/>
      <c r="BB672" s="210"/>
      <c r="BC672" s="210"/>
      <c r="BD672" s="210"/>
      <c r="BE672" s="210"/>
      <c r="BF672" s="210"/>
      <c r="BG672" s="210"/>
      <c r="BH672" s="210"/>
    </row>
    <row r="673" spans="1:60" outlineLevel="3" x14ac:dyDescent="0.25">
      <c r="A673" s="217"/>
      <c r="B673" s="218"/>
      <c r="C673" s="261" t="s">
        <v>379</v>
      </c>
      <c r="D673" s="254"/>
      <c r="E673" s="255">
        <v>26.33</v>
      </c>
      <c r="F673" s="220"/>
      <c r="G673" s="220"/>
      <c r="H673" s="220"/>
      <c r="I673" s="220"/>
      <c r="J673" s="220"/>
      <c r="K673" s="220"/>
      <c r="L673" s="220"/>
      <c r="M673" s="220"/>
      <c r="N673" s="219"/>
      <c r="O673" s="219"/>
      <c r="P673" s="219"/>
      <c r="Q673" s="219"/>
      <c r="R673" s="220"/>
      <c r="S673" s="220"/>
      <c r="T673" s="220"/>
      <c r="U673" s="220"/>
      <c r="V673" s="220"/>
      <c r="W673" s="220"/>
      <c r="X673" s="220"/>
      <c r="Y673" s="220"/>
      <c r="Z673" s="210"/>
      <c r="AA673" s="210"/>
      <c r="AB673" s="210"/>
      <c r="AC673" s="210"/>
      <c r="AD673" s="210"/>
      <c r="AE673" s="210"/>
      <c r="AF673" s="210"/>
      <c r="AG673" s="210" t="s">
        <v>243</v>
      </c>
      <c r="AH673" s="210">
        <v>0</v>
      </c>
      <c r="AI673" s="210"/>
      <c r="AJ673" s="210"/>
      <c r="AK673" s="210"/>
      <c r="AL673" s="210"/>
      <c r="AM673" s="210"/>
      <c r="AN673" s="210"/>
      <c r="AO673" s="210"/>
      <c r="AP673" s="210"/>
      <c r="AQ673" s="210"/>
      <c r="AR673" s="210"/>
      <c r="AS673" s="210"/>
      <c r="AT673" s="210"/>
      <c r="AU673" s="210"/>
      <c r="AV673" s="210"/>
      <c r="AW673" s="210"/>
      <c r="AX673" s="210"/>
      <c r="AY673" s="210"/>
      <c r="AZ673" s="210"/>
      <c r="BA673" s="210"/>
      <c r="BB673" s="210"/>
      <c r="BC673" s="210"/>
      <c r="BD673" s="210"/>
      <c r="BE673" s="210"/>
      <c r="BF673" s="210"/>
      <c r="BG673" s="210"/>
      <c r="BH673" s="210"/>
    </row>
    <row r="674" spans="1:60" x14ac:dyDescent="0.25">
      <c r="A674" s="222" t="s">
        <v>155</v>
      </c>
      <c r="B674" s="223" t="s">
        <v>98</v>
      </c>
      <c r="C674" s="246" t="s">
        <v>99</v>
      </c>
      <c r="D674" s="224"/>
      <c r="E674" s="225"/>
      <c r="F674" s="226"/>
      <c r="G674" s="226">
        <f>SUMIF(AG675:AG697,"&lt;&gt;NOR",G675:G697)</f>
        <v>0</v>
      </c>
      <c r="H674" s="226"/>
      <c r="I674" s="226">
        <f>SUM(I675:I697)</f>
        <v>0</v>
      </c>
      <c r="J674" s="226"/>
      <c r="K674" s="226">
        <f>SUM(K675:K697)</f>
        <v>0</v>
      </c>
      <c r="L674" s="226"/>
      <c r="M674" s="226">
        <f>SUM(M675:M697)</f>
        <v>0</v>
      </c>
      <c r="N674" s="225"/>
      <c r="O674" s="225">
        <f>SUM(O675:O697)</f>
        <v>8.5399999999999991</v>
      </c>
      <c r="P674" s="225"/>
      <c r="Q674" s="225">
        <f>SUM(Q675:Q697)</f>
        <v>0</v>
      </c>
      <c r="R674" s="226"/>
      <c r="S674" s="226"/>
      <c r="T674" s="227"/>
      <c r="U674" s="221"/>
      <c r="V674" s="221">
        <f>SUM(V675:V697)</f>
        <v>133.54</v>
      </c>
      <c r="W674" s="221"/>
      <c r="X674" s="221"/>
      <c r="Y674" s="221"/>
      <c r="AG674" t="s">
        <v>156</v>
      </c>
    </row>
    <row r="675" spans="1:60" ht="20.399999999999999" outlineLevel="1" x14ac:dyDescent="0.25">
      <c r="A675" s="229">
        <v>160</v>
      </c>
      <c r="B675" s="230" t="s">
        <v>914</v>
      </c>
      <c r="C675" s="247" t="s">
        <v>915</v>
      </c>
      <c r="D675" s="231" t="s">
        <v>275</v>
      </c>
      <c r="E675" s="232">
        <v>484.17779999999999</v>
      </c>
      <c r="F675" s="233"/>
      <c r="G675" s="234">
        <f>ROUND(E675*F675,2)</f>
        <v>0</v>
      </c>
      <c r="H675" s="233"/>
      <c r="I675" s="234">
        <f>ROUND(E675*H675,2)</f>
        <v>0</v>
      </c>
      <c r="J675" s="233"/>
      <c r="K675" s="234">
        <f>ROUND(E675*J675,2)</f>
        <v>0</v>
      </c>
      <c r="L675" s="234">
        <v>21</v>
      </c>
      <c r="M675" s="234">
        <f>G675*(1+L675/100)</f>
        <v>0</v>
      </c>
      <c r="N675" s="232">
        <v>6.0000000000000002E-5</v>
      </c>
      <c r="O675" s="232">
        <f>ROUND(E675*N675,2)</f>
        <v>0.03</v>
      </c>
      <c r="P675" s="232">
        <v>0</v>
      </c>
      <c r="Q675" s="232">
        <f>ROUND(E675*P675,2)</f>
        <v>0</v>
      </c>
      <c r="R675" s="234" t="s">
        <v>239</v>
      </c>
      <c r="S675" s="234" t="s">
        <v>160</v>
      </c>
      <c r="T675" s="235" t="s">
        <v>160</v>
      </c>
      <c r="U675" s="220">
        <v>0</v>
      </c>
      <c r="V675" s="220">
        <f>ROUND(E675*U675,2)</f>
        <v>0</v>
      </c>
      <c r="W675" s="220"/>
      <c r="X675" s="220" t="s">
        <v>240</v>
      </c>
      <c r="Y675" s="220" t="s">
        <v>163</v>
      </c>
      <c r="Z675" s="210"/>
      <c r="AA675" s="210"/>
      <c r="AB675" s="210"/>
      <c r="AC675" s="210"/>
      <c r="AD675" s="210"/>
      <c r="AE675" s="210"/>
      <c r="AF675" s="210"/>
      <c r="AG675" s="210" t="s">
        <v>241</v>
      </c>
      <c r="AH675" s="210"/>
      <c r="AI675" s="210"/>
      <c r="AJ675" s="210"/>
      <c r="AK675" s="210"/>
      <c r="AL675" s="210"/>
      <c r="AM675" s="210"/>
      <c r="AN675" s="210"/>
      <c r="AO675" s="210"/>
      <c r="AP675" s="210"/>
      <c r="AQ675" s="210"/>
      <c r="AR675" s="210"/>
      <c r="AS675" s="210"/>
      <c r="AT675" s="210"/>
      <c r="AU675" s="210"/>
      <c r="AV675" s="210"/>
      <c r="AW675" s="210"/>
      <c r="AX675" s="210"/>
      <c r="AY675" s="210"/>
      <c r="AZ675" s="210"/>
      <c r="BA675" s="210"/>
      <c r="BB675" s="210"/>
      <c r="BC675" s="210"/>
      <c r="BD675" s="210"/>
      <c r="BE675" s="210"/>
      <c r="BF675" s="210"/>
      <c r="BG675" s="210"/>
      <c r="BH675" s="210"/>
    </row>
    <row r="676" spans="1:60" outlineLevel="2" x14ac:dyDescent="0.25">
      <c r="A676" s="217"/>
      <c r="B676" s="218"/>
      <c r="C676" s="261" t="s">
        <v>916</v>
      </c>
      <c r="D676" s="254"/>
      <c r="E676" s="255">
        <v>484.18</v>
      </c>
      <c r="F676" s="220"/>
      <c r="G676" s="220"/>
      <c r="H676" s="220"/>
      <c r="I676" s="220"/>
      <c r="J676" s="220"/>
      <c r="K676" s="220"/>
      <c r="L676" s="220"/>
      <c r="M676" s="220"/>
      <c r="N676" s="219"/>
      <c r="O676" s="219"/>
      <c r="P676" s="219"/>
      <c r="Q676" s="219"/>
      <c r="R676" s="220"/>
      <c r="S676" s="220"/>
      <c r="T676" s="220"/>
      <c r="U676" s="220"/>
      <c r="V676" s="220"/>
      <c r="W676" s="220"/>
      <c r="X676" s="220"/>
      <c r="Y676" s="220"/>
      <c r="Z676" s="210"/>
      <c r="AA676" s="210"/>
      <c r="AB676" s="210"/>
      <c r="AC676" s="210"/>
      <c r="AD676" s="210"/>
      <c r="AE676" s="210"/>
      <c r="AF676" s="210"/>
      <c r="AG676" s="210" t="s">
        <v>243</v>
      </c>
      <c r="AH676" s="210">
        <v>0</v>
      </c>
      <c r="AI676" s="210"/>
      <c r="AJ676" s="210"/>
      <c r="AK676" s="210"/>
      <c r="AL676" s="210"/>
      <c r="AM676" s="210"/>
      <c r="AN676" s="210"/>
      <c r="AO676" s="210"/>
      <c r="AP676" s="210"/>
      <c r="AQ676" s="210"/>
      <c r="AR676" s="210"/>
      <c r="AS676" s="210"/>
      <c r="AT676" s="210"/>
      <c r="AU676" s="210"/>
      <c r="AV676" s="210"/>
      <c r="AW676" s="210"/>
      <c r="AX676" s="210"/>
      <c r="AY676" s="210"/>
      <c r="AZ676" s="210"/>
      <c r="BA676" s="210"/>
      <c r="BB676" s="210"/>
      <c r="BC676" s="210"/>
      <c r="BD676" s="210"/>
      <c r="BE676" s="210"/>
      <c r="BF676" s="210"/>
      <c r="BG676" s="210"/>
      <c r="BH676" s="210"/>
    </row>
    <row r="677" spans="1:60" ht="20.399999999999999" outlineLevel="1" x14ac:dyDescent="0.25">
      <c r="A677" s="229">
        <v>161</v>
      </c>
      <c r="B677" s="230" t="s">
        <v>917</v>
      </c>
      <c r="C677" s="247" t="s">
        <v>918</v>
      </c>
      <c r="D677" s="231" t="s">
        <v>275</v>
      </c>
      <c r="E677" s="232">
        <v>403.48149999999998</v>
      </c>
      <c r="F677" s="233"/>
      <c r="G677" s="234">
        <f>ROUND(E677*F677,2)</f>
        <v>0</v>
      </c>
      <c r="H677" s="233"/>
      <c r="I677" s="234">
        <f>ROUND(E677*H677,2)</f>
        <v>0</v>
      </c>
      <c r="J677" s="233"/>
      <c r="K677" s="234">
        <f>ROUND(E677*J677,2)</f>
        <v>0</v>
      </c>
      <c r="L677" s="234">
        <v>21</v>
      </c>
      <c r="M677" s="234">
        <f>G677*(1+L677/100)</f>
        <v>0</v>
      </c>
      <c r="N677" s="232">
        <v>1.8380000000000001E-2</v>
      </c>
      <c r="O677" s="232">
        <f>ROUND(E677*N677,2)</f>
        <v>7.42</v>
      </c>
      <c r="P677" s="232">
        <v>0</v>
      </c>
      <c r="Q677" s="232">
        <f>ROUND(E677*P677,2)</f>
        <v>0</v>
      </c>
      <c r="R677" s="234" t="s">
        <v>919</v>
      </c>
      <c r="S677" s="234" t="s">
        <v>160</v>
      </c>
      <c r="T677" s="235" t="s">
        <v>160</v>
      </c>
      <c r="U677" s="220">
        <v>0.13</v>
      </c>
      <c r="V677" s="220">
        <f>ROUND(E677*U677,2)</f>
        <v>52.45</v>
      </c>
      <c r="W677" s="220"/>
      <c r="X677" s="220" t="s">
        <v>194</v>
      </c>
      <c r="Y677" s="220" t="s">
        <v>163</v>
      </c>
      <c r="Z677" s="210"/>
      <c r="AA677" s="210"/>
      <c r="AB677" s="210"/>
      <c r="AC677" s="210"/>
      <c r="AD677" s="210"/>
      <c r="AE677" s="210"/>
      <c r="AF677" s="210"/>
      <c r="AG677" s="210" t="s">
        <v>195</v>
      </c>
      <c r="AH677" s="210"/>
      <c r="AI677" s="210"/>
      <c r="AJ677" s="210"/>
      <c r="AK677" s="210"/>
      <c r="AL677" s="210"/>
      <c r="AM677" s="210"/>
      <c r="AN677" s="210"/>
      <c r="AO677" s="210"/>
      <c r="AP677" s="210"/>
      <c r="AQ677" s="210"/>
      <c r="AR677" s="210"/>
      <c r="AS677" s="210"/>
      <c r="AT677" s="210"/>
      <c r="AU677" s="210"/>
      <c r="AV677" s="210"/>
      <c r="AW677" s="210"/>
      <c r="AX677" s="210"/>
      <c r="AY677" s="210"/>
      <c r="AZ677" s="210"/>
      <c r="BA677" s="210"/>
      <c r="BB677" s="210"/>
      <c r="BC677" s="210"/>
      <c r="BD677" s="210"/>
      <c r="BE677" s="210"/>
      <c r="BF677" s="210"/>
      <c r="BG677" s="210"/>
      <c r="BH677" s="210"/>
    </row>
    <row r="678" spans="1:60" outlineLevel="2" x14ac:dyDescent="0.25">
      <c r="A678" s="217"/>
      <c r="B678" s="218"/>
      <c r="C678" s="262" t="s">
        <v>920</v>
      </c>
      <c r="D678" s="260"/>
      <c r="E678" s="260"/>
      <c r="F678" s="260"/>
      <c r="G678" s="260"/>
      <c r="H678" s="220"/>
      <c r="I678" s="220"/>
      <c r="J678" s="220"/>
      <c r="K678" s="220"/>
      <c r="L678" s="220"/>
      <c r="M678" s="220"/>
      <c r="N678" s="219"/>
      <c r="O678" s="219"/>
      <c r="P678" s="219"/>
      <c r="Q678" s="219"/>
      <c r="R678" s="220"/>
      <c r="S678" s="220"/>
      <c r="T678" s="220"/>
      <c r="U678" s="220"/>
      <c r="V678" s="220"/>
      <c r="W678" s="220"/>
      <c r="X678" s="220"/>
      <c r="Y678" s="220"/>
      <c r="Z678" s="210"/>
      <c r="AA678" s="210"/>
      <c r="AB678" s="210"/>
      <c r="AC678" s="210"/>
      <c r="AD678" s="210"/>
      <c r="AE678" s="210"/>
      <c r="AF678" s="210"/>
      <c r="AG678" s="210" t="s">
        <v>249</v>
      </c>
      <c r="AH678" s="210"/>
      <c r="AI678" s="210"/>
      <c r="AJ678" s="210"/>
      <c r="AK678" s="210"/>
      <c r="AL678" s="210"/>
      <c r="AM678" s="210"/>
      <c r="AN678" s="210"/>
      <c r="AO678" s="210"/>
      <c r="AP678" s="210"/>
      <c r="AQ678" s="210"/>
      <c r="AR678" s="210"/>
      <c r="AS678" s="210"/>
      <c r="AT678" s="210"/>
      <c r="AU678" s="210"/>
      <c r="AV678" s="210"/>
      <c r="AW678" s="210"/>
      <c r="AX678" s="210"/>
      <c r="AY678" s="210"/>
      <c r="AZ678" s="210"/>
      <c r="BA678" s="210"/>
      <c r="BB678" s="210"/>
      <c r="BC678" s="210"/>
      <c r="BD678" s="210"/>
      <c r="BE678" s="210"/>
      <c r="BF678" s="210"/>
      <c r="BG678" s="210"/>
      <c r="BH678" s="210"/>
    </row>
    <row r="679" spans="1:60" outlineLevel="2" x14ac:dyDescent="0.25">
      <c r="A679" s="217"/>
      <c r="B679" s="218"/>
      <c r="C679" s="261" t="s">
        <v>921</v>
      </c>
      <c r="D679" s="254"/>
      <c r="E679" s="255">
        <v>145.4</v>
      </c>
      <c r="F679" s="220"/>
      <c r="G679" s="220"/>
      <c r="H679" s="220"/>
      <c r="I679" s="220"/>
      <c r="J679" s="220"/>
      <c r="K679" s="220"/>
      <c r="L679" s="220"/>
      <c r="M679" s="220"/>
      <c r="N679" s="219"/>
      <c r="O679" s="219"/>
      <c r="P679" s="219"/>
      <c r="Q679" s="219"/>
      <c r="R679" s="220"/>
      <c r="S679" s="220"/>
      <c r="T679" s="220"/>
      <c r="U679" s="220"/>
      <c r="V679" s="220"/>
      <c r="W679" s="220"/>
      <c r="X679" s="220"/>
      <c r="Y679" s="220"/>
      <c r="Z679" s="210"/>
      <c r="AA679" s="210"/>
      <c r="AB679" s="210"/>
      <c r="AC679" s="210"/>
      <c r="AD679" s="210"/>
      <c r="AE679" s="210"/>
      <c r="AF679" s="210"/>
      <c r="AG679" s="210" t="s">
        <v>243</v>
      </c>
      <c r="AH679" s="210">
        <v>0</v>
      </c>
      <c r="AI679" s="210"/>
      <c r="AJ679" s="210"/>
      <c r="AK679" s="210"/>
      <c r="AL679" s="210"/>
      <c r="AM679" s="210"/>
      <c r="AN679" s="210"/>
      <c r="AO679" s="210"/>
      <c r="AP679" s="210"/>
      <c r="AQ679" s="210"/>
      <c r="AR679" s="210"/>
      <c r="AS679" s="210"/>
      <c r="AT679" s="210"/>
      <c r="AU679" s="210"/>
      <c r="AV679" s="210"/>
      <c r="AW679" s="210"/>
      <c r="AX679" s="210"/>
      <c r="AY679" s="210"/>
      <c r="AZ679" s="210"/>
      <c r="BA679" s="210"/>
      <c r="BB679" s="210"/>
      <c r="BC679" s="210"/>
      <c r="BD679" s="210"/>
      <c r="BE679" s="210"/>
      <c r="BF679" s="210"/>
      <c r="BG679" s="210"/>
      <c r="BH679" s="210"/>
    </row>
    <row r="680" spans="1:60" outlineLevel="3" x14ac:dyDescent="0.25">
      <c r="A680" s="217"/>
      <c r="B680" s="218"/>
      <c r="C680" s="261" t="s">
        <v>922</v>
      </c>
      <c r="D680" s="254"/>
      <c r="E680" s="255">
        <v>72.040000000000006</v>
      </c>
      <c r="F680" s="220"/>
      <c r="G680" s="220"/>
      <c r="H680" s="220"/>
      <c r="I680" s="220"/>
      <c r="J680" s="220"/>
      <c r="K680" s="220"/>
      <c r="L680" s="220"/>
      <c r="M680" s="220"/>
      <c r="N680" s="219"/>
      <c r="O680" s="219"/>
      <c r="P680" s="219"/>
      <c r="Q680" s="219"/>
      <c r="R680" s="220"/>
      <c r="S680" s="220"/>
      <c r="T680" s="220"/>
      <c r="U680" s="220"/>
      <c r="V680" s="220"/>
      <c r="W680" s="220"/>
      <c r="X680" s="220"/>
      <c r="Y680" s="220"/>
      <c r="Z680" s="210"/>
      <c r="AA680" s="210"/>
      <c r="AB680" s="210"/>
      <c r="AC680" s="210"/>
      <c r="AD680" s="210"/>
      <c r="AE680" s="210"/>
      <c r="AF680" s="210"/>
      <c r="AG680" s="210" t="s">
        <v>243</v>
      </c>
      <c r="AH680" s="210">
        <v>0</v>
      </c>
      <c r="AI680" s="210"/>
      <c r="AJ680" s="210"/>
      <c r="AK680" s="210"/>
      <c r="AL680" s="210"/>
      <c r="AM680" s="210"/>
      <c r="AN680" s="210"/>
      <c r="AO680" s="210"/>
      <c r="AP680" s="210"/>
      <c r="AQ680" s="210"/>
      <c r="AR680" s="210"/>
      <c r="AS680" s="210"/>
      <c r="AT680" s="210"/>
      <c r="AU680" s="210"/>
      <c r="AV680" s="210"/>
      <c r="AW680" s="210"/>
      <c r="AX680" s="210"/>
      <c r="AY680" s="210"/>
      <c r="AZ680" s="210"/>
      <c r="BA680" s="210"/>
      <c r="BB680" s="210"/>
      <c r="BC680" s="210"/>
      <c r="BD680" s="210"/>
      <c r="BE680" s="210"/>
      <c r="BF680" s="210"/>
      <c r="BG680" s="210"/>
      <c r="BH680" s="210"/>
    </row>
    <row r="681" spans="1:60" outlineLevel="3" x14ac:dyDescent="0.25">
      <c r="A681" s="217"/>
      <c r="B681" s="218"/>
      <c r="C681" s="261" t="s">
        <v>923</v>
      </c>
      <c r="D681" s="254"/>
      <c r="E681" s="255">
        <v>49.61</v>
      </c>
      <c r="F681" s="220"/>
      <c r="G681" s="220"/>
      <c r="H681" s="220"/>
      <c r="I681" s="220"/>
      <c r="J681" s="220"/>
      <c r="K681" s="220"/>
      <c r="L681" s="220"/>
      <c r="M681" s="220"/>
      <c r="N681" s="219"/>
      <c r="O681" s="219"/>
      <c r="P681" s="219"/>
      <c r="Q681" s="219"/>
      <c r="R681" s="220"/>
      <c r="S681" s="220"/>
      <c r="T681" s="220"/>
      <c r="U681" s="220"/>
      <c r="V681" s="220"/>
      <c r="W681" s="220"/>
      <c r="X681" s="220"/>
      <c r="Y681" s="220"/>
      <c r="Z681" s="210"/>
      <c r="AA681" s="210"/>
      <c r="AB681" s="210"/>
      <c r="AC681" s="210"/>
      <c r="AD681" s="210"/>
      <c r="AE681" s="210"/>
      <c r="AF681" s="210"/>
      <c r="AG681" s="210" t="s">
        <v>243</v>
      </c>
      <c r="AH681" s="210">
        <v>0</v>
      </c>
      <c r="AI681" s="210"/>
      <c r="AJ681" s="210"/>
      <c r="AK681" s="210"/>
      <c r="AL681" s="210"/>
      <c r="AM681" s="210"/>
      <c r="AN681" s="210"/>
      <c r="AO681" s="210"/>
      <c r="AP681" s="210"/>
      <c r="AQ681" s="210"/>
      <c r="AR681" s="210"/>
      <c r="AS681" s="210"/>
      <c r="AT681" s="210"/>
      <c r="AU681" s="210"/>
      <c r="AV681" s="210"/>
      <c r="AW681" s="210"/>
      <c r="AX681" s="210"/>
      <c r="AY681" s="210"/>
      <c r="AZ681" s="210"/>
      <c r="BA681" s="210"/>
      <c r="BB681" s="210"/>
      <c r="BC681" s="210"/>
      <c r="BD681" s="210"/>
      <c r="BE681" s="210"/>
      <c r="BF681" s="210"/>
      <c r="BG681" s="210"/>
      <c r="BH681" s="210"/>
    </row>
    <row r="682" spans="1:60" outlineLevel="3" x14ac:dyDescent="0.25">
      <c r="A682" s="217"/>
      <c r="B682" s="218"/>
      <c r="C682" s="261" t="s">
        <v>924</v>
      </c>
      <c r="D682" s="254"/>
      <c r="E682" s="255">
        <v>59.04</v>
      </c>
      <c r="F682" s="220"/>
      <c r="G682" s="220"/>
      <c r="H682" s="220"/>
      <c r="I682" s="220"/>
      <c r="J682" s="220"/>
      <c r="K682" s="220"/>
      <c r="L682" s="220"/>
      <c r="M682" s="220"/>
      <c r="N682" s="219"/>
      <c r="O682" s="219"/>
      <c r="P682" s="219"/>
      <c r="Q682" s="219"/>
      <c r="R682" s="220"/>
      <c r="S682" s="220"/>
      <c r="T682" s="220"/>
      <c r="U682" s="220"/>
      <c r="V682" s="220"/>
      <c r="W682" s="220"/>
      <c r="X682" s="220"/>
      <c r="Y682" s="220"/>
      <c r="Z682" s="210"/>
      <c r="AA682" s="210"/>
      <c r="AB682" s="210"/>
      <c r="AC682" s="210"/>
      <c r="AD682" s="210"/>
      <c r="AE682" s="210"/>
      <c r="AF682" s="210"/>
      <c r="AG682" s="210" t="s">
        <v>243</v>
      </c>
      <c r="AH682" s="210">
        <v>0</v>
      </c>
      <c r="AI682" s="210"/>
      <c r="AJ682" s="210"/>
      <c r="AK682" s="210"/>
      <c r="AL682" s="210"/>
      <c r="AM682" s="210"/>
      <c r="AN682" s="210"/>
      <c r="AO682" s="210"/>
      <c r="AP682" s="210"/>
      <c r="AQ682" s="210"/>
      <c r="AR682" s="210"/>
      <c r="AS682" s="210"/>
      <c r="AT682" s="210"/>
      <c r="AU682" s="210"/>
      <c r="AV682" s="210"/>
      <c r="AW682" s="210"/>
      <c r="AX682" s="210"/>
      <c r="AY682" s="210"/>
      <c r="AZ682" s="210"/>
      <c r="BA682" s="210"/>
      <c r="BB682" s="210"/>
      <c r="BC682" s="210"/>
      <c r="BD682" s="210"/>
      <c r="BE682" s="210"/>
      <c r="BF682" s="210"/>
      <c r="BG682" s="210"/>
      <c r="BH682" s="210"/>
    </row>
    <row r="683" spans="1:60" outlineLevel="3" x14ac:dyDescent="0.25">
      <c r="A683" s="217"/>
      <c r="B683" s="218"/>
      <c r="C683" s="261" t="s">
        <v>925</v>
      </c>
      <c r="D683" s="254"/>
      <c r="E683" s="255">
        <v>77.400000000000006</v>
      </c>
      <c r="F683" s="220"/>
      <c r="G683" s="220"/>
      <c r="H683" s="220"/>
      <c r="I683" s="220"/>
      <c r="J683" s="220"/>
      <c r="K683" s="220"/>
      <c r="L683" s="220"/>
      <c r="M683" s="220"/>
      <c r="N683" s="219"/>
      <c r="O683" s="219"/>
      <c r="P683" s="219"/>
      <c r="Q683" s="219"/>
      <c r="R683" s="220"/>
      <c r="S683" s="220"/>
      <c r="T683" s="220"/>
      <c r="U683" s="220"/>
      <c r="V683" s="220"/>
      <c r="W683" s="220"/>
      <c r="X683" s="220"/>
      <c r="Y683" s="220"/>
      <c r="Z683" s="210"/>
      <c r="AA683" s="210"/>
      <c r="AB683" s="210"/>
      <c r="AC683" s="210"/>
      <c r="AD683" s="210"/>
      <c r="AE683" s="210"/>
      <c r="AF683" s="210"/>
      <c r="AG683" s="210" t="s">
        <v>243</v>
      </c>
      <c r="AH683" s="210">
        <v>0</v>
      </c>
      <c r="AI683" s="210"/>
      <c r="AJ683" s="210"/>
      <c r="AK683" s="210"/>
      <c r="AL683" s="210"/>
      <c r="AM683" s="210"/>
      <c r="AN683" s="210"/>
      <c r="AO683" s="210"/>
      <c r="AP683" s="210"/>
      <c r="AQ683" s="210"/>
      <c r="AR683" s="210"/>
      <c r="AS683" s="210"/>
      <c r="AT683" s="210"/>
      <c r="AU683" s="210"/>
      <c r="AV683" s="210"/>
      <c r="AW683" s="210"/>
      <c r="AX683" s="210"/>
      <c r="AY683" s="210"/>
      <c r="AZ683" s="210"/>
      <c r="BA683" s="210"/>
      <c r="BB683" s="210"/>
      <c r="BC683" s="210"/>
      <c r="BD683" s="210"/>
      <c r="BE683" s="210"/>
      <c r="BF683" s="210"/>
      <c r="BG683" s="210"/>
      <c r="BH683" s="210"/>
    </row>
    <row r="684" spans="1:60" ht="20.399999999999999" outlineLevel="1" x14ac:dyDescent="0.25">
      <c r="A684" s="229">
        <v>162</v>
      </c>
      <c r="B684" s="230" t="s">
        <v>926</v>
      </c>
      <c r="C684" s="247" t="s">
        <v>927</v>
      </c>
      <c r="D684" s="231" t="s">
        <v>275</v>
      </c>
      <c r="E684" s="232">
        <v>806.96299999999997</v>
      </c>
      <c r="F684" s="233"/>
      <c r="G684" s="234">
        <f>ROUND(E684*F684,2)</f>
        <v>0</v>
      </c>
      <c r="H684" s="233"/>
      <c r="I684" s="234">
        <f>ROUND(E684*H684,2)</f>
        <v>0</v>
      </c>
      <c r="J684" s="233"/>
      <c r="K684" s="234">
        <f>ROUND(E684*J684,2)</f>
        <v>0</v>
      </c>
      <c r="L684" s="234">
        <v>21</v>
      </c>
      <c r="M684" s="234">
        <f>G684*(1+L684/100)</f>
        <v>0</v>
      </c>
      <c r="N684" s="232">
        <v>8.4999999999999995E-4</v>
      </c>
      <c r="O684" s="232">
        <f>ROUND(E684*N684,2)</f>
        <v>0.69</v>
      </c>
      <c r="P684" s="232">
        <v>0</v>
      </c>
      <c r="Q684" s="232">
        <f>ROUND(E684*P684,2)</f>
        <v>0</v>
      </c>
      <c r="R684" s="234" t="s">
        <v>919</v>
      </c>
      <c r="S684" s="234" t="s">
        <v>160</v>
      </c>
      <c r="T684" s="235" t="s">
        <v>160</v>
      </c>
      <c r="U684" s="220">
        <v>6.0000000000000001E-3</v>
      </c>
      <c r="V684" s="220">
        <f>ROUND(E684*U684,2)</f>
        <v>4.84</v>
      </c>
      <c r="W684" s="220"/>
      <c r="X684" s="220" t="s">
        <v>194</v>
      </c>
      <c r="Y684" s="220" t="s">
        <v>163</v>
      </c>
      <c r="Z684" s="210"/>
      <c r="AA684" s="210"/>
      <c r="AB684" s="210"/>
      <c r="AC684" s="210"/>
      <c r="AD684" s="210"/>
      <c r="AE684" s="210"/>
      <c r="AF684" s="210"/>
      <c r="AG684" s="210" t="s">
        <v>195</v>
      </c>
      <c r="AH684" s="210"/>
      <c r="AI684" s="210"/>
      <c r="AJ684" s="210"/>
      <c r="AK684" s="210"/>
      <c r="AL684" s="210"/>
      <c r="AM684" s="210"/>
      <c r="AN684" s="210"/>
      <c r="AO684" s="210"/>
      <c r="AP684" s="210"/>
      <c r="AQ684" s="210"/>
      <c r="AR684" s="210"/>
      <c r="AS684" s="210"/>
      <c r="AT684" s="210"/>
      <c r="AU684" s="210"/>
      <c r="AV684" s="210"/>
      <c r="AW684" s="210"/>
      <c r="AX684" s="210"/>
      <c r="AY684" s="210"/>
      <c r="AZ684" s="210"/>
      <c r="BA684" s="210"/>
      <c r="BB684" s="210"/>
      <c r="BC684" s="210"/>
      <c r="BD684" s="210"/>
      <c r="BE684" s="210"/>
      <c r="BF684" s="210"/>
      <c r="BG684" s="210"/>
      <c r="BH684" s="210"/>
    </row>
    <row r="685" spans="1:60" outlineLevel="2" x14ac:dyDescent="0.25">
      <c r="A685" s="217"/>
      <c r="B685" s="218"/>
      <c r="C685" s="262" t="s">
        <v>920</v>
      </c>
      <c r="D685" s="260"/>
      <c r="E685" s="260"/>
      <c r="F685" s="260"/>
      <c r="G685" s="260"/>
      <c r="H685" s="220"/>
      <c r="I685" s="220"/>
      <c r="J685" s="220"/>
      <c r="K685" s="220"/>
      <c r="L685" s="220"/>
      <c r="M685" s="220"/>
      <c r="N685" s="219"/>
      <c r="O685" s="219"/>
      <c r="P685" s="219"/>
      <c r="Q685" s="219"/>
      <c r="R685" s="220"/>
      <c r="S685" s="220"/>
      <c r="T685" s="220"/>
      <c r="U685" s="220"/>
      <c r="V685" s="220"/>
      <c r="W685" s="220"/>
      <c r="X685" s="220"/>
      <c r="Y685" s="220"/>
      <c r="Z685" s="210"/>
      <c r="AA685" s="210"/>
      <c r="AB685" s="210"/>
      <c r="AC685" s="210"/>
      <c r="AD685" s="210"/>
      <c r="AE685" s="210"/>
      <c r="AF685" s="210"/>
      <c r="AG685" s="210" t="s">
        <v>249</v>
      </c>
      <c r="AH685" s="210"/>
      <c r="AI685" s="210"/>
      <c r="AJ685" s="210"/>
      <c r="AK685" s="210"/>
      <c r="AL685" s="210"/>
      <c r="AM685" s="210"/>
      <c r="AN685" s="210"/>
      <c r="AO685" s="210"/>
      <c r="AP685" s="210"/>
      <c r="AQ685" s="210"/>
      <c r="AR685" s="210"/>
      <c r="AS685" s="210"/>
      <c r="AT685" s="210"/>
      <c r="AU685" s="210"/>
      <c r="AV685" s="210"/>
      <c r="AW685" s="210"/>
      <c r="AX685" s="210"/>
      <c r="AY685" s="210"/>
      <c r="AZ685" s="210"/>
      <c r="BA685" s="210"/>
      <c r="BB685" s="210"/>
      <c r="BC685" s="210"/>
      <c r="BD685" s="210"/>
      <c r="BE685" s="210"/>
      <c r="BF685" s="210"/>
      <c r="BG685" s="210"/>
      <c r="BH685" s="210"/>
    </row>
    <row r="686" spans="1:60" outlineLevel="2" x14ac:dyDescent="0.25">
      <c r="A686" s="217"/>
      <c r="B686" s="218"/>
      <c r="C686" s="261" t="s">
        <v>928</v>
      </c>
      <c r="D686" s="254"/>
      <c r="E686" s="255">
        <v>806.96</v>
      </c>
      <c r="F686" s="220"/>
      <c r="G686" s="220"/>
      <c r="H686" s="220"/>
      <c r="I686" s="220"/>
      <c r="J686" s="220"/>
      <c r="K686" s="220"/>
      <c r="L686" s="220"/>
      <c r="M686" s="220"/>
      <c r="N686" s="219"/>
      <c r="O686" s="219"/>
      <c r="P686" s="219"/>
      <c r="Q686" s="219"/>
      <c r="R686" s="220"/>
      <c r="S686" s="220"/>
      <c r="T686" s="220"/>
      <c r="U686" s="220"/>
      <c r="V686" s="220"/>
      <c r="W686" s="220"/>
      <c r="X686" s="220"/>
      <c r="Y686" s="220"/>
      <c r="Z686" s="210"/>
      <c r="AA686" s="210"/>
      <c r="AB686" s="210"/>
      <c r="AC686" s="210"/>
      <c r="AD686" s="210"/>
      <c r="AE686" s="210"/>
      <c r="AF686" s="210"/>
      <c r="AG686" s="210" t="s">
        <v>243</v>
      </c>
      <c r="AH686" s="210">
        <v>0</v>
      </c>
      <c r="AI686" s="210"/>
      <c r="AJ686" s="210"/>
      <c r="AK686" s="210"/>
      <c r="AL686" s="210"/>
      <c r="AM686" s="210"/>
      <c r="AN686" s="210"/>
      <c r="AO686" s="210"/>
      <c r="AP686" s="210"/>
      <c r="AQ686" s="210"/>
      <c r="AR686" s="210"/>
      <c r="AS686" s="210"/>
      <c r="AT686" s="210"/>
      <c r="AU686" s="210"/>
      <c r="AV686" s="210"/>
      <c r="AW686" s="210"/>
      <c r="AX686" s="210"/>
      <c r="AY686" s="210"/>
      <c r="AZ686" s="210"/>
      <c r="BA686" s="210"/>
      <c r="BB686" s="210"/>
      <c r="BC686" s="210"/>
      <c r="BD686" s="210"/>
      <c r="BE686" s="210"/>
      <c r="BF686" s="210"/>
      <c r="BG686" s="210"/>
      <c r="BH686" s="210"/>
    </row>
    <row r="687" spans="1:60" outlineLevel="1" x14ac:dyDescent="0.25">
      <c r="A687" s="239">
        <v>163</v>
      </c>
      <c r="B687" s="240" t="s">
        <v>929</v>
      </c>
      <c r="C687" s="250" t="s">
        <v>930</v>
      </c>
      <c r="D687" s="241" t="s">
        <v>275</v>
      </c>
      <c r="E687" s="242">
        <v>403.48149999999998</v>
      </c>
      <c r="F687" s="243"/>
      <c r="G687" s="244">
        <f>ROUND(E687*F687,2)</f>
        <v>0</v>
      </c>
      <c r="H687" s="243"/>
      <c r="I687" s="244">
        <f>ROUND(E687*H687,2)</f>
        <v>0</v>
      </c>
      <c r="J687" s="243"/>
      <c r="K687" s="244">
        <f>ROUND(E687*J687,2)</f>
        <v>0</v>
      </c>
      <c r="L687" s="244">
        <v>21</v>
      </c>
      <c r="M687" s="244">
        <f>G687*(1+L687/100)</f>
        <v>0</v>
      </c>
      <c r="N687" s="242">
        <v>0</v>
      </c>
      <c r="O687" s="242">
        <f>ROUND(E687*N687,2)</f>
        <v>0</v>
      </c>
      <c r="P687" s="242">
        <v>0</v>
      </c>
      <c r="Q687" s="242">
        <f>ROUND(E687*P687,2)</f>
        <v>0</v>
      </c>
      <c r="R687" s="244" t="s">
        <v>919</v>
      </c>
      <c r="S687" s="244" t="s">
        <v>160</v>
      </c>
      <c r="T687" s="245" t="s">
        <v>160</v>
      </c>
      <c r="U687" s="220">
        <v>0.10199999999999999</v>
      </c>
      <c r="V687" s="220">
        <f>ROUND(E687*U687,2)</f>
        <v>41.16</v>
      </c>
      <c r="W687" s="220"/>
      <c r="X687" s="220" t="s">
        <v>194</v>
      </c>
      <c r="Y687" s="220" t="s">
        <v>163</v>
      </c>
      <c r="Z687" s="210"/>
      <c r="AA687" s="210"/>
      <c r="AB687" s="210"/>
      <c r="AC687" s="210"/>
      <c r="AD687" s="210"/>
      <c r="AE687" s="210"/>
      <c r="AF687" s="210"/>
      <c r="AG687" s="210" t="s">
        <v>195</v>
      </c>
      <c r="AH687" s="210"/>
      <c r="AI687" s="210"/>
      <c r="AJ687" s="210"/>
      <c r="AK687" s="210"/>
      <c r="AL687" s="210"/>
      <c r="AM687" s="210"/>
      <c r="AN687" s="210"/>
      <c r="AO687" s="210"/>
      <c r="AP687" s="210"/>
      <c r="AQ687" s="210"/>
      <c r="AR687" s="210"/>
      <c r="AS687" s="210"/>
      <c r="AT687" s="210"/>
      <c r="AU687" s="210"/>
      <c r="AV687" s="210"/>
      <c r="AW687" s="210"/>
      <c r="AX687" s="210"/>
      <c r="AY687" s="210"/>
      <c r="AZ687" s="210"/>
      <c r="BA687" s="210"/>
      <c r="BB687" s="210"/>
      <c r="BC687" s="210"/>
      <c r="BD687" s="210"/>
      <c r="BE687" s="210"/>
      <c r="BF687" s="210"/>
      <c r="BG687" s="210"/>
      <c r="BH687" s="210"/>
    </row>
    <row r="688" spans="1:60" outlineLevel="1" x14ac:dyDescent="0.25">
      <c r="A688" s="239">
        <v>164</v>
      </c>
      <c r="B688" s="240" t="s">
        <v>931</v>
      </c>
      <c r="C688" s="250" t="s">
        <v>932</v>
      </c>
      <c r="D688" s="241" t="s">
        <v>275</v>
      </c>
      <c r="E688" s="242">
        <v>60</v>
      </c>
      <c r="F688" s="243"/>
      <c r="G688" s="244">
        <f>ROUND(E688*F688,2)</f>
        <v>0</v>
      </c>
      <c r="H688" s="243"/>
      <c r="I688" s="244">
        <f>ROUND(E688*H688,2)</f>
        <v>0</v>
      </c>
      <c r="J688" s="243"/>
      <c r="K688" s="244">
        <f>ROUND(E688*J688,2)</f>
        <v>0</v>
      </c>
      <c r="L688" s="244">
        <v>21</v>
      </c>
      <c r="M688" s="244">
        <f>G688*(1+L688/100)</f>
        <v>0</v>
      </c>
      <c r="N688" s="242">
        <v>5.9199999999999999E-3</v>
      </c>
      <c r="O688" s="242">
        <f>ROUND(E688*N688,2)</f>
        <v>0.36</v>
      </c>
      <c r="P688" s="242">
        <v>0</v>
      </c>
      <c r="Q688" s="242">
        <f>ROUND(E688*P688,2)</f>
        <v>0</v>
      </c>
      <c r="R688" s="244" t="s">
        <v>919</v>
      </c>
      <c r="S688" s="244" t="s">
        <v>160</v>
      </c>
      <c r="T688" s="245" t="s">
        <v>160</v>
      </c>
      <c r="U688" s="220">
        <v>0.26</v>
      </c>
      <c r="V688" s="220">
        <f>ROUND(E688*U688,2)</f>
        <v>15.6</v>
      </c>
      <c r="W688" s="220"/>
      <c r="X688" s="220" t="s">
        <v>194</v>
      </c>
      <c r="Y688" s="220" t="s">
        <v>163</v>
      </c>
      <c r="Z688" s="210"/>
      <c r="AA688" s="210"/>
      <c r="AB688" s="210"/>
      <c r="AC688" s="210"/>
      <c r="AD688" s="210"/>
      <c r="AE688" s="210"/>
      <c r="AF688" s="210"/>
      <c r="AG688" s="210" t="s">
        <v>195</v>
      </c>
      <c r="AH688" s="210"/>
      <c r="AI688" s="210"/>
      <c r="AJ688" s="210"/>
      <c r="AK688" s="210"/>
      <c r="AL688" s="210"/>
      <c r="AM688" s="210"/>
      <c r="AN688" s="210"/>
      <c r="AO688" s="210"/>
      <c r="AP688" s="210"/>
      <c r="AQ688" s="210"/>
      <c r="AR688" s="210"/>
      <c r="AS688" s="210"/>
      <c r="AT688" s="210"/>
      <c r="AU688" s="210"/>
      <c r="AV688" s="210"/>
      <c r="AW688" s="210"/>
      <c r="AX688" s="210"/>
      <c r="AY688" s="210"/>
      <c r="AZ688" s="210"/>
      <c r="BA688" s="210"/>
      <c r="BB688" s="210"/>
      <c r="BC688" s="210"/>
      <c r="BD688" s="210"/>
      <c r="BE688" s="210"/>
      <c r="BF688" s="210"/>
      <c r="BG688" s="210"/>
      <c r="BH688" s="210"/>
    </row>
    <row r="689" spans="1:60" outlineLevel="1" x14ac:dyDescent="0.25">
      <c r="A689" s="229">
        <v>165</v>
      </c>
      <c r="B689" s="230" t="s">
        <v>933</v>
      </c>
      <c r="C689" s="247" t="s">
        <v>934</v>
      </c>
      <c r="D689" s="231" t="s">
        <v>275</v>
      </c>
      <c r="E689" s="232">
        <v>403.48149999999998</v>
      </c>
      <c r="F689" s="233"/>
      <c r="G689" s="234">
        <f>ROUND(E689*F689,2)</f>
        <v>0</v>
      </c>
      <c r="H689" s="233"/>
      <c r="I689" s="234">
        <f>ROUND(E689*H689,2)</f>
        <v>0</v>
      </c>
      <c r="J689" s="233"/>
      <c r="K689" s="234">
        <f>ROUND(E689*J689,2)</f>
        <v>0</v>
      </c>
      <c r="L689" s="234">
        <v>21</v>
      </c>
      <c r="M689" s="234">
        <f>G689*(1+L689/100)</f>
        <v>0</v>
      </c>
      <c r="N689" s="232">
        <v>0</v>
      </c>
      <c r="O689" s="232">
        <f>ROUND(E689*N689,2)</f>
        <v>0</v>
      </c>
      <c r="P689" s="232">
        <v>0</v>
      </c>
      <c r="Q689" s="232">
        <f>ROUND(E689*P689,2)</f>
        <v>0</v>
      </c>
      <c r="R689" s="234" t="s">
        <v>919</v>
      </c>
      <c r="S689" s="234" t="s">
        <v>160</v>
      </c>
      <c r="T689" s="235" t="s">
        <v>160</v>
      </c>
      <c r="U689" s="220">
        <v>3.0300000000000001E-2</v>
      </c>
      <c r="V689" s="220">
        <f>ROUND(E689*U689,2)</f>
        <v>12.23</v>
      </c>
      <c r="W689" s="220"/>
      <c r="X689" s="220" t="s">
        <v>194</v>
      </c>
      <c r="Y689" s="220" t="s">
        <v>163</v>
      </c>
      <c r="Z689" s="210"/>
      <c r="AA689" s="210"/>
      <c r="AB689" s="210"/>
      <c r="AC689" s="210"/>
      <c r="AD689" s="210"/>
      <c r="AE689" s="210"/>
      <c r="AF689" s="210"/>
      <c r="AG689" s="210" t="s">
        <v>195</v>
      </c>
      <c r="AH689" s="210"/>
      <c r="AI689" s="210"/>
      <c r="AJ689" s="210"/>
      <c r="AK689" s="210"/>
      <c r="AL689" s="210"/>
      <c r="AM689" s="210"/>
      <c r="AN689" s="210"/>
      <c r="AO689" s="210"/>
      <c r="AP689" s="210"/>
      <c r="AQ689" s="210"/>
      <c r="AR689" s="210"/>
      <c r="AS689" s="210"/>
      <c r="AT689" s="210"/>
      <c r="AU689" s="210"/>
      <c r="AV689" s="210"/>
      <c r="AW689" s="210"/>
      <c r="AX689" s="210"/>
      <c r="AY689" s="210"/>
      <c r="AZ689" s="210"/>
      <c r="BA689" s="210"/>
      <c r="BB689" s="210"/>
      <c r="BC689" s="210"/>
      <c r="BD689" s="210"/>
      <c r="BE689" s="210"/>
      <c r="BF689" s="210"/>
      <c r="BG689" s="210"/>
      <c r="BH689" s="210"/>
    </row>
    <row r="690" spans="1:60" outlineLevel="2" x14ac:dyDescent="0.25">
      <c r="A690" s="217"/>
      <c r="B690" s="218"/>
      <c r="C690" s="261" t="s">
        <v>921</v>
      </c>
      <c r="D690" s="254"/>
      <c r="E690" s="255">
        <v>145.4</v>
      </c>
      <c r="F690" s="220"/>
      <c r="G690" s="220"/>
      <c r="H690" s="220"/>
      <c r="I690" s="220"/>
      <c r="J690" s="220"/>
      <c r="K690" s="220"/>
      <c r="L690" s="220"/>
      <c r="M690" s="220"/>
      <c r="N690" s="219"/>
      <c r="O690" s="219"/>
      <c r="P690" s="219"/>
      <c r="Q690" s="219"/>
      <c r="R690" s="220"/>
      <c r="S690" s="220"/>
      <c r="T690" s="220"/>
      <c r="U690" s="220"/>
      <c r="V690" s="220"/>
      <c r="W690" s="220"/>
      <c r="X690" s="220"/>
      <c r="Y690" s="220"/>
      <c r="Z690" s="210"/>
      <c r="AA690" s="210"/>
      <c r="AB690" s="210"/>
      <c r="AC690" s="210"/>
      <c r="AD690" s="210"/>
      <c r="AE690" s="210"/>
      <c r="AF690" s="210"/>
      <c r="AG690" s="210" t="s">
        <v>243</v>
      </c>
      <c r="AH690" s="210">
        <v>0</v>
      </c>
      <c r="AI690" s="210"/>
      <c r="AJ690" s="210"/>
      <c r="AK690" s="210"/>
      <c r="AL690" s="210"/>
      <c r="AM690" s="210"/>
      <c r="AN690" s="210"/>
      <c r="AO690" s="210"/>
      <c r="AP690" s="210"/>
      <c r="AQ690" s="210"/>
      <c r="AR690" s="210"/>
      <c r="AS690" s="210"/>
      <c r="AT690" s="210"/>
      <c r="AU690" s="210"/>
      <c r="AV690" s="210"/>
      <c r="AW690" s="210"/>
      <c r="AX690" s="210"/>
      <c r="AY690" s="210"/>
      <c r="AZ690" s="210"/>
      <c r="BA690" s="210"/>
      <c r="BB690" s="210"/>
      <c r="BC690" s="210"/>
      <c r="BD690" s="210"/>
      <c r="BE690" s="210"/>
      <c r="BF690" s="210"/>
      <c r="BG690" s="210"/>
      <c r="BH690" s="210"/>
    </row>
    <row r="691" spans="1:60" outlineLevel="3" x14ac:dyDescent="0.25">
      <c r="A691" s="217"/>
      <c r="B691" s="218"/>
      <c r="C691" s="261" t="s">
        <v>922</v>
      </c>
      <c r="D691" s="254"/>
      <c r="E691" s="255">
        <v>72.040000000000006</v>
      </c>
      <c r="F691" s="220"/>
      <c r="G691" s="220"/>
      <c r="H691" s="220"/>
      <c r="I691" s="220"/>
      <c r="J691" s="220"/>
      <c r="K691" s="220"/>
      <c r="L691" s="220"/>
      <c r="M691" s="220"/>
      <c r="N691" s="219"/>
      <c r="O691" s="219"/>
      <c r="P691" s="219"/>
      <c r="Q691" s="219"/>
      <c r="R691" s="220"/>
      <c r="S691" s="220"/>
      <c r="T691" s="220"/>
      <c r="U691" s="220"/>
      <c r="V691" s="220"/>
      <c r="W691" s="220"/>
      <c r="X691" s="220"/>
      <c r="Y691" s="220"/>
      <c r="Z691" s="210"/>
      <c r="AA691" s="210"/>
      <c r="AB691" s="210"/>
      <c r="AC691" s="210"/>
      <c r="AD691" s="210"/>
      <c r="AE691" s="210"/>
      <c r="AF691" s="210"/>
      <c r="AG691" s="210" t="s">
        <v>243</v>
      </c>
      <c r="AH691" s="210">
        <v>0</v>
      </c>
      <c r="AI691" s="210"/>
      <c r="AJ691" s="210"/>
      <c r="AK691" s="210"/>
      <c r="AL691" s="210"/>
      <c r="AM691" s="210"/>
      <c r="AN691" s="210"/>
      <c r="AO691" s="210"/>
      <c r="AP691" s="210"/>
      <c r="AQ691" s="210"/>
      <c r="AR691" s="210"/>
      <c r="AS691" s="210"/>
      <c r="AT691" s="210"/>
      <c r="AU691" s="210"/>
      <c r="AV691" s="210"/>
      <c r="AW691" s="210"/>
      <c r="AX691" s="210"/>
      <c r="AY691" s="210"/>
      <c r="AZ691" s="210"/>
      <c r="BA691" s="210"/>
      <c r="BB691" s="210"/>
      <c r="BC691" s="210"/>
      <c r="BD691" s="210"/>
      <c r="BE691" s="210"/>
      <c r="BF691" s="210"/>
      <c r="BG691" s="210"/>
      <c r="BH691" s="210"/>
    </row>
    <row r="692" spans="1:60" outlineLevel="3" x14ac:dyDescent="0.25">
      <c r="A692" s="217"/>
      <c r="B692" s="218"/>
      <c r="C692" s="261" t="s">
        <v>923</v>
      </c>
      <c r="D692" s="254"/>
      <c r="E692" s="255">
        <v>49.61</v>
      </c>
      <c r="F692" s="220"/>
      <c r="G692" s="220"/>
      <c r="H692" s="220"/>
      <c r="I692" s="220"/>
      <c r="J692" s="220"/>
      <c r="K692" s="220"/>
      <c r="L692" s="220"/>
      <c r="M692" s="220"/>
      <c r="N692" s="219"/>
      <c r="O692" s="219"/>
      <c r="P692" s="219"/>
      <c r="Q692" s="219"/>
      <c r="R692" s="220"/>
      <c r="S692" s="220"/>
      <c r="T692" s="220"/>
      <c r="U692" s="220"/>
      <c r="V692" s="220"/>
      <c r="W692" s="220"/>
      <c r="X692" s="220"/>
      <c r="Y692" s="220"/>
      <c r="Z692" s="210"/>
      <c r="AA692" s="210"/>
      <c r="AB692" s="210"/>
      <c r="AC692" s="210"/>
      <c r="AD692" s="210"/>
      <c r="AE692" s="210"/>
      <c r="AF692" s="210"/>
      <c r="AG692" s="210" t="s">
        <v>243</v>
      </c>
      <c r="AH692" s="210">
        <v>0</v>
      </c>
      <c r="AI692" s="210"/>
      <c r="AJ692" s="210"/>
      <c r="AK692" s="210"/>
      <c r="AL692" s="210"/>
      <c r="AM692" s="210"/>
      <c r="AN692" s="210"/>
      <c r="AO692" s="210"/>
      <c r="AP692" s="210"/>
      <c r="AQ692" s="210"/>
      <c r="AR692" s="210"/>
      <c r="AS692" s="210"/>
      <c r="AT692" s="210"/>
      <c r="AU692" s="210"/>
      <c r="AV692" s="210"/>
      <c r="AW692" s="210"/>
      <c r="AX692" s="210"/>
      <c r="AY692" s="210"/>
      <c r="AZ692" s="210"/>
      <c r="BA692" s="210"/>
      <c r="BB692" s="210"/>
      <c r="BC692" s="210"/>
      <c r="BD692" s="210"/>
      <c r="BE692" s="210"/>
      <c r="BF692" s="210"/>
      <c r="BG692" s="210"/>
      <c r="BH692" s="210"/>
    </row>
    <row r="693" spans="1:60" outlineLevel="3" x14ac:dyDescent="0.25">
      <c r="A693" s="217"/>
      <c r="B693" s="218"/>
      <c r="C693" s="261" t="s">
        <v>924</v>
      </c>
      <c r="D693" s="254"/>
      <c r="E693" s="255">
        <v>59.04</v>
      </c>
      <c r="F693" s="220"/>
      <c r="G693" s="220"/>
      <c r="H693" s="220"/>
      <c r="I693" s="220"/>
      <c r="J693" s="220"/>
      <c r="K693" s="220"/>
      <c r="L693" s="220"/>
      <c r="M693" s="220"/>
      <c r="N693" s="219"/>
      <c r="O693" s="219"/>
      <c r="P693" s="219"/>
      <c r="Q693" s="219"/>
      <c r="R693" s="220"/>
      <c r="S693" s="220"/>
      <c r="T693" s="220"/>
      <c r="U693" s="220"/>
      <c r="V693" s="220"/>
      <c r="W693" s="220"/>
      <c r="X693" s="220"/>
      <c r="Y693" s="220"/>
      <c r="Z693" s="210"/>
      <c r="AA693" s="210"/>
      <c r="AB693" s="210"/>
      <c r="AC693" s="210"/>
      <c r="AD693" s="210"/>
      <c r="AE693" s="210"/>
      <c r="AF693" s="210"/>
      <c r="AG693" s="210" t="s">
        <v>243</v>
      </c>
      <c r="AH693" s="210">
        <v>0</v>
      </c>
      <c r="AI693" s="210"/>
      <c r="AJ693" s="210"/>
      <c r="AK693" s="210"/>
      <c r="AL693" s="210"/>
      <c r="AM693" s="210"/>
      <c r="AN693" s="210"/>
      <c r="AO693" s="210"/>
      <c r="AP693" s="210"/>
      <c r="AQ693" s="210"/>
      <c r="AR693" s="210"/>
      <c r="AS693" s="210"/>
      <c r="AT693" s="210"/>
      <c r="AU693" s="210"/>
      <c r="AV693" s="210"/>
      <c r="AW693" s="210"/>
      <c r="AX693" s="210"/>
      <c r="AY693" s="210"/>
      <c r="AZ693" s="210"/>
      <c r="BA693" s="210"/>
      <c r="BB693" s="210"/>
      <c r="BC693" s="210"/>
      <c r="BD693" s="210"/>
      <c r="BE693" s="210"/>
      <c r="BF693" s="210"/>
      <c r="BG693" s="210"/>
      <c r="BH693" s="210"/>
    </row>
    <row r="694" spans="1:60" outlineLevel="3" x14ac:dyDescent="0.25">
      <c r="A694" s="217"/>
      <c r="B694" s="218"/>
      <c r="C694" s="261" t="s">
        <v>925</v>
      </c>
      <c r="D694" s="254"/>
      <c r="E694" s="255">
        <v>77.400000000000006</v>
      </c>
      <c r="F694" s="220"/>
      <c r="G694" s="220"/>
      <c r="H694" s="220"/>
      <c r="I694" s="220"/>
      <c r="J694" s="220"/>
      <c r="K694" s="220"/>
      <c r="L694" s="220"/>
      <c r="M694" s="220"/>
      <c r="N694" s="219"/>
      <c r="O694" s="219"/>
      <c r="P694" s="219"/>
      <c r="Q694" s="219"/>
      <c r="R694" s="220"/>
      <c r="S694" s="220"/>
      <c r="T694" s="220"/>
      <c r="U694" s="220"/>
      <c r="V694" s="220"/>
      <c r="W694" s="220"/>
      <c r="X694" s="220"/>
      <c r="Y694" s="220"/>
      <c r="Z694" s="210"/>
      <c r="AA694" s="210"/>
      <c r="AB694" s="210"/>
      <c r="AC694" s="210"/>
      <c r="AD694" s="210"/>
      <c r="AE694" s="210"/>
      <c r="AF694" s="210"/>
      <c r="AG694" s="210" t="s">
        <v>243</v>
      </c>
      <c r="AH694" s="210">
        <v>0</v>
      </c>
      <c r="AI694" s="210"/>
      <c r="AJ694" s="210"/>
      <c r="AK694" s="210"/>
      <c r="AL694" s="210"/>
      <c r="AM694" s="210"/>
      <c r="AN694" s="210"/>
      <c r="AO694" s="210"/>
      <c r="AP694" s="210"/>
      <c r="AQ694" s="210"/>
      <c r="AR694" s="210"/>
      <c r="AS694" s="210"/>
      <c r="AT694" s="210"/>
      <c r="AU694" s="210"/>
      <c r="AV694" s="210"/>
      <c r="AW694" s="210"/>
      <c r="AX694" s="210"/>
      <c r="AY694" s="210"/>
      <c r="AZ694" s="210"/>
      <c r="BA694" s="210"/>
      <c r="BB694" s="210"/>
      <c r="BC694" s="210"/>
      <c r="BD694" s="210"/>
      <c r="BE694" s="210"/>
      <c r="BF694" s="210"/>
      <c r="BG694" s="210"/>
      <c r="BH694" s="210"/>
    </row>
    <row r="695" spans="1:60" ht="20.399999999999999" outlineLevel="1" x14ac:dyDescent="0.25">
      <c r="A695" s="229">
        <v>166</v>
      </c>
      <c r="B695" s="230" t="s">
        <v>935</v>
      </c>
      <c r="C695" s="247" t="s">
        <v>936</v>
      </c>
      <c r="D695" s="231" t="s">
        <v>275</v>
      </c>
      <c r="E695" s="232">
        <v>806.96299999999997</v>
      </c>
      <c r="F695" s="233"/>
      <c r="G695" s="234">
        <f>ROUND(E695*F695,2)</f>
        <v>0</v>
      </c>
      <c r="H695" s="233"/>
      <c r="I695" s="234">
        <f>ROUND(E695*H695,2)</f>
        <v>0</v>
      </c>
      <c r="J695" s="233"/>
      <c r="K695" s="234">
        <f>ROUND(E695*J695,2)</f>
        <v>0</v>
      </c>
      <c r="L695" s="234">
        <v>21</v>
      </c>
      <c r="M695" s="234">
        <f>G695*(1+L695/100)</f>
        <v>0</v>
      </c>
      <c r="N695" s="232">
        <v>5.0000000000000002E-5</v>
      </c>
      <c r="O695" s="232">
        <f>ROUND(E695*N695,2)</f>
        <v>0.04</v>
      </c>
      <c r="P695" s="232">
        <v>0</v>
      </c>
      <c r="Q695" s="232">
        <f>ROUND(E695*P695,2)</f>
        <v>0</v>
      </c>
      <c r="R695" s="234" t="s">
        <v>919</v>
      </c>
      <c r="S695" s="234" t="s">
        <v>160</v>
      </c>
      <c r="T695" s="235" t="s">
        <v>160</v>
      </c>
      <c r="U695" s="220">
        <v>0</v>
      </c>
      <c r="V695" s="220">
        <f>ROUND(E695*U695,2)</f>
        <v>0</v>
      </c>
      <c r="W695" s="220"/>
      <c r="X695" s="220" t="s">
        <v>194</v>
      </c>
      <c r="Y695" s="220" t="s">
        <v>163</v>
      </c>
      <c r="Z695" s="210"/>
      <c r="AA695" s="210"/>
      <c r="AB695" s="210"/>
      <c r="AC695" s="210"/>
      <c r="AD695" s="210"/>
      <c r="AE695" s="210"/>
      <c r="AF695" s="210"/>
      <c r="AG695" s="210" t="s">
        <v>195</v>
      </c>
      <c r="AH695" s="210"/>
      <c r="AI695" s="210"/>
      <c r="AJ695" s="210"/>
      <c r="AK695" s="210"/>
      <c r="AL695" s="210"/>
      <c r="AM695" s="210"/>
      <c r="AN695" s="210"/>
      <c r="AO695" s="210"/>
      <c r="AP695" s="210"/>
      <c r="AQ695" s="210"/>
      <c r="AR695" s="210"/>
      <c r="AS695" s="210"/>
      <c r="AT695" s="210"/>
      <c r="AU695" s="210"/>
      <c r="AV695" s="210"/>
      <c r="AW695" s="210"/>
      <c r="AX695" s="210"/>
      <c r="AY695" s="210"/>
      <c r="AZ695" s="210"/>
      <c r="BA695" s="210"/>
      <c r="BB695" s="210"/>
      <c r="BC695" s="210"/>
      <c r="BD695" s="210"/>
      <c r="BE695" s="210"/>
      <c r="BF695" s="210"/>
      <c r="BG695" s="210"/>
      <c r="BH695" s="210"/>
    </row>
    <row r="696" spans="1:60" outlineLevel="2" x14ac:dyDescent="0.25">
      <c r="A696" s="217"/>
      <c r="B696" s="218"/>
      <c r="C696" s="261" t="s">
        <v>928</v>
      </c>
      <c r="D696" s="254"/>
      <c r="E696" s="255">
        <v>806.96</v>
      </c>
      <c r="F696" s="220"/>
      <c r="G696" s="220"/>
      <c r="H696" s="220"/>
      <c r="I696" s="220"/>
      <c r="J696" s="220"/>
      <c r="K696" s="220"/>
      <c r="L696" s="220"/>
      <c r="M696" s="220"/>
      <c r="N696" s="219"/>
      <c r="O696" s="219"/>
      <c r="P696" s="219"/>
      <c r="Q696" s="219"/>
      <c r="R696" s="220"/>
      <c r="S696" s="220"/>
      <c r="T696" s="220"/>
      <c r="U696" s="220"/>
      <c r="V696" s="220"/>
      <c r="W696" s="220"/>
      <c r="X696" s="220"/>
      <c r="Y696" s="220"/>
      <c r="Z696" s="210"/>
      <c r="AA696" s="210"/>
      <c r="AB696" s="210"/>
      <c r="AC696" s="210"/>
      <c r="AD696" s="210"/>
      <c r="AE696" s="210"/>
      <c r="AF696" s="210"/>
      <c r="AG696" s="210" t="s">
        <v>243</v>
      </c>
      <c r="AH696" s="210">
        <v>0</v>
      </c>
      <c r="AI696" s="210"/>
      <c r="AJ696" s="210"/>
      <c r="AK696" s="210"/>
      <c r="AL696" s="210"/>
      <c r="AM696" s="210"/>
      <c r="AN696" s="210"/>
      <c r="AO696" s="210"/>
      <c r="AP696" s="210"/>
      <c r="AQ696" s="210"/>
      <c r="AR696" s="210"/>
      <c r="AS696" s="210"/>
      <c r="AT696" s="210"/>
      <c r="AU696" s="210"/>
      <c r="AV696" s="210"/>
      <c r="AW696" s="210"/>
      <c r="AX696" s="210"/>
      <c r="AY696" s="210"/>
      <c r="AZ696" s="210"/>
      <c r="BA696" s="210"/>
      <c r="BB696" s="210"/>
      <c r="BC696" s="210"/>
      <c r="BD696" s="210"/>
      <c r="BE696" s="210"/>
      <c r="BF696" s="210"/>
      <c r="BG696" s="210"/>
      <c r="BH696" s="210"/>
    </row>
    <row r="697" spans="1:60" outlineLevel="1" x14ac:dyDescent="0.25">
      <c r="A697" s="239">
        <v>167</v>
      </c>
      <c r="B697" s="240" t="s">
        <v>937</v>
      </c>
      <c r="C697" s="250" t="s">
        <v>938</v>
      </c>
      <c r="D697" s="241" t="s">
        <v>275</v>
      </c>
      <c r="E697" s="242">
        <v>403.48149999999998</v>
      </c>
      <c r="F697" s="243"/>
      <c r="G697" s="244">
        <f>ROUND(E697*F697,2)</f>
        <v>0</v>
      </c>
      <c r="H697" s="243"/>
      <c r="I697" s="244">
        <f>ROUND(E697*H697,2)</f>
        <v>0</v>
      </c>
      <c r="J697" s="243"/>
      <c r="K697" s="244">
        <f>ROUND(E697*J697,2)</f>
        <v>0</v>
      </c>
      <c r="L697" s="244">
        <v>21</v>
      </c>
      <c r="M697" s="244">
        <f>G697*(1+L697/100)</f>
        <v>0</v>
      </c>
      <c r="N697" s="242">
        <v>0</v>
      </c>
      <c r="O697" s="242">
        <f>ROUND(E697*N697,2)</f>
        <v>0</v>
      </c>
      <c r="P697" s="242">
        <v>0</v>
      </c>
      <c r="Q697" s="242">
        <f>ROUND(E697*P697,2)</f>
        <v>0</v>
      </c>
      <c r="R697" s="244" t="s">
        <v>919</v>
      </c>
      <c r="S697" s="244" t="s">
        <v>160</v>
      </c>
      <c r="T697" s="245" t="s">
        <v>160</v>
      </c>
      <c r="U697" s="220">
        <v>1.7999999999999999E-2</v>
      </c>
      <c r="V697" s="220">
        <f>ROUND(E697*U697,2)</f>
        <v>7.26</v>
      </c>
      <c r="W697" s="220"/>
      <c r="X697" s="220" t="s">
        <v>194</v>
      </c>
      <c r="Y697" s="220" t="s">
        <v>163</v>
      </c>
      <c r="Z697" s="210"/>
      <c r="AA697" s="210"/>
      <c r="AB697" s="210"/>
      <c r="AC697" s="210"/>
      <c r="AD697" s="210"/>
      <c r="AE697" s="210"/>
      <c r="AF697" s="210"/>
      <c r="AG697" s="210" t="s">
        <v>195</v>
      </c>
      <c r="AH697" s="210"/>
      <c r="AI697" s="210"/>
      <c r="AJ697" s="210"/>
      <c r="AK697" s="210"/>
      <c r="AL697" s="210"/>
      <c r="AM697" s="210"/>
      <c r="AN697" s="210"/>
      <c r="AO697" s="210"/>
      <c r="AP697" s="210"/>
      <c r="AQ697" s="210"/>
      <c r="AR697" s="210"/>
      <c r="AS697" s="210"/>
      <c r="AT697" s="210"/>
      <c r="AU697" s="210"/>
      <c r="AV697" s="210"/>
      <c r="AW697" s="210"/>
      <c r="AX697" s="210"/>
      <c r="AY697" s="210"/>
      <c r="AZ697" s="210"/>
      <c r="BA697" s="210"/>
      <c r="BB697" s="210"/>
      <c r="BC697" s="210"/>
      <c r="BD697" s="210"/>
      <c r="BE697" s="210"/>
      <c r="BF697" s="210"/>
      <c r="BG697" s="210"/>
      <c r="BH697" s="210"/>
    </row>
    <row r="698" spans="1:60" x14ac:dyDescent="0.25">
      <c r="A698" s="222" t="s">
        <v>155</v>
      </c>
      <c r="B698" s="223" t="s">
        <v>100</v>
      </c>
      <c r="C698" s="246" t="s">
        <v>101</v>
      </c>
      <c r="D698" s="224"/>
      <c r="E698" s="225"/>
      <c r="F698" s="226"/>
      <c r="G698" s="226">
        <f>SUMIF(AG699:AG701,"&lt;&gt;NOR",G699:G701)</f>
        <v>0</v>
      </c>
      <c r="H698" s="226"/>
      <c r="I698" s="226">
        <f>SUM(I699:I701)</f>
        <v>0</v>
      </c>
      <c r="J698" s="226"/>
      <c r="K698" s="226">
        <f>SUM(K699:K701)</f>
        <v>0</v>
      </c>
      <c r="L698" s="226"/>
      <c r="M698" s="226">
        <f>SUM(M699:M701)</f>
        <v>0</v>
      </c>
      <c r="N698" s="225"/>
      <c r="O698" s="225">
        <f>SUM(O699:O701)</f>
        <v>0.02</v>
      </c>
      <c r="P698" s="225"/>
      <c r="Q698" s="225">
        <f>SUM(Q699:Q701)</f>
        <v>0</v>
      </c>
      <c r="R698" s="226"/>
      <c r="S698" s="226"/>
      <c r="T698" s="227"/>
      <c r="U698" s="221"/>
      <c r="V698" s="221">
        <f>SUM(V699:V701)</f>
        <v>223.2</v>
      </c>
      <c r="W698" s="221"/>
      <c r="X698" s="221"/>
      <c r="Y698" s="221"/>
      <c r="AG698" t="s">
        <v>156</v>
      </c>
    </row>
    <row r="699" spans="1:60" outlineLevel="1" x14ac:dyDescent="0.25">
      <c r="A699" s="229">
        <v>168</v>
      </c>
      <c r="B699" s="230" t="s">
        <v>939</v>
      </c>
      <c r="C699" s="247" t="s">
        <v>940</v>
      </c>
      <c r="D699" s="231" t="s">
        <v>941</v>
      </c>
      <c r="E699" s="232">
        <v>100</v>
      </c>
      <c r="F699" s="233"/>
      <c r="G699" s="234">
        <f>ROUND(E699*F699,2)</f>
        <v>0</v>
      </c>
      <c r="H699" s="233"/>
      <c r="I699" s="234">
        <f>ROUND(E699*H699,2)</f>
        <v>0</v>
      </c>
      <c r="J699" s="233"/>
      <c r="K699" s="234">
        <f>ROUND(E699*J699,2)</f>
        <v>0</v>
      </c>
      <c r="L699" s="234">
        <v>21</v>
      </c>
      <c r="M699" s="234">
        <f>G699*(1+L699/100)</f>
        <v>0</v>
      </c>
      <c r="N699" s="232">
        <v>0</v>
      </c>
      <c r="O699" s="232">
        <f>ROUND(E699*N699,2)</f>
        <v>0</v>
      </c>
      <c r="P699" s="232">
        <v>0</v>
      </c>
      <c r="Q699" s="232">
        <f>ROUND(E699*P699,2)</f>
        <v>0</v>
      </c>
      <c r="R699" s="234" t="s">
        <v>942</v>
      </c>
      <c r="S699" s="234" t="s">
        <v>160</v>
      </c>
      <c r="T699" s="235" t="s">
        <v>160</v>
      </c>
      <c r="U699" s="220">
        <v>1</v>
      </c>
      <c r="V699" s="220">
        <f>ROUND(E699*U699,2)</f>
        <v>100</v>
      </c>
      <c r="W699" s="220"/>
      <c r="X699" s="220" t="s">
        <v>943</v>
      </c>
      <c r="Y699" s="220" t="s">
        <v>163</v>
      </c>
      <c r="Z699" s="210"/>
      <c r="AA699" s="210"/>
      <c r="AB699" s="210"/>
      <c r="AC699" s="210"/>
      <c r="AD699" s="210"/>
      <c r="AE699" s="210"/>
      <c r="AF699" s="210"/>
      <c r="AG699" s="210" t="s">
        <v>944</v>
      </c>
      <c r="AH699" s="210"/>
      <c r="AI699" s="210"/>
      <c r="AJ699" s="210"/>
      <c r="AK699" s="210"/>
      <c r="AL699" s="210"/>
      <c r="AM699" s="210"/>
      <c r="AN699" s="210"/>
      <c r="AO699" s="210"/>
      <c r="AP699" s="210"/>
      <c r="AQ699" s="210"/>
      <c r="AR699" s="210"/>
      <c r="AS699" s="210"/>
      <c r="AT699" s="210"/>
      <c r="AU699" s="210"/>
      <c r="AV699" s="210"/>
      <c r="AW699" s="210"/>
      <c r="AX699" s="210"/>
      <c r="AY699" s="210"/>
      <c r="AZ699" s="210"/>
      <c r="BA699" s="210"/>
      <c r="BB699" s="210"/>
      <c r="BC699" s="210"/>
      <c r="BD699" s="210"/>
      <c r="BE699" s="210"/>
      <c r="BF699" s="210"/>
      <c r="BG699" s="210"/>
      <c r="BH699" s="210"/>
    </row>
    <row r="700" spans="1:60" outlineLevel="2" x14ac:dyDescent="0.25">
      <c r="A700" s="217"/>
      <c r="B700" s="218"/>
      <c r="C700" s="248" t="s">
        <v>945</v>
      </c>
      <c r="D700" s="236"/>
      <c r="E700" s="236"/>
      <c r="F700" s="236"/>
      <c r="G700" s="236"/>
      <c r="H700" s="220"/>
      <c r="I700" s="220"/>
      <c r="J700" s="220"/>
      <c r="K700" s="220"/>
      <c r="L700" s="220"/>
      <c r="M700" s="220"/>
      <c r="N700" s="219"/>
      <c r="O700" s="219"/>
      <c r="P700" s="219"/>
      <c r="Q700" s="219"/>
      <c r="R700" s="220"/>
      <c r="S700" s="220"/>
      <c r="T700" s="220"/>
      <c r="U700" s="220"/>
      <c r="V700" s="220"/>
      <c r="W700" s="220"/>
      <c r="X700" s="220"/>
      <c r="Y700" s="220"/>
      <c r="Z700" s="210"/>
      <c r="AA700" s="210"/>
      <c r="AB700" s="210"/>
      <c r="AC700" s="210"/>
      <c r="AD700" s="210"/>
      <c r="AE700" s="210"/>
      <c r="AF700" s="210"/>
      <c r="AG700" s="210" t="s">
        <v>166</v>
      </c>
      <c r="AH700" s="210"/>
      <c r="AI700" s="210"/>
      <c r="AJ700" s="210"/>
      <c r="AK700" s="210"/>
      <c r="AL700" s="210"/>
      <c r="AM700" s="210"/>
      <c r="AN700" s="210"/>
      <c r="AO700" s="210"/>
      <c r="AP700" s="210"/>
      <c r="AQ700" s="210"/>
      <c r="AR700" s="210"/>
      <c r="AS700" s="210"/>
      <c r="AT700" s="210"/>
      <c r="AU700" s="210"/>
      <c r="AV700" s="210"/>
      <c r="AW700" s="210"/>
      <c r="AX700" s="210"/>
      <c r="AY700" s="210"/>
      <c r="AZ700" s="210"/>
      <c r="BA700" s="210"/>
      <c r="BB700" s="210"/>
      <c r="BC700" s="210"/>
      <c r="BD700" s="210"/>
      <c r="BE700" s="210"/>
      <c r="BF700" s="210"/>
      <c r="BG700" s="210"/>
      <c r="BH700" s="210"/>
    </row>
    <row r="701" spans="1:60" ht="40.799999999999997" outlineLevel="1" x14ac:dyDescent="0.25">
      <c r="A701" s="239">
        <v>169</v>
      </c>
      <c r="B701" s="240" t="s">
        <v>946</v>
      </c>
      <c r="C701" s="250" t="s">
        <v>947</v>
      </c>
      <c r="D701" s="241" t="s">
        <v>275</v>
      </c>
      <c r="E701" s="242">
        <v>400</v>
      </c>
      <c r="F701" s="243"/>
      <c r="G701" s="244">
        <f>ROUND(E701*F701,2)</f>
        <v>0</v>
      </c>
      <c r="H701" s="243"/>
      <c r="I701" s="244">
        <f>ROUND(E701*H701,2)</f>
        <v>0</v>
      </c>
      <c r="J701" s="243"/>
      <c r="K701" s="244">
        <f>ROUND(E701*J701,2)</f>
        <v>0</v>
      </c>
      <c r="L701" s="244">
        <v>21</v>
      </c>
      <c r="M701" s="244">
        <f>G701*(1+L701/100)</f>
        <v>0</v>
      </c>
      <c r="N701" s="242">
        <v>4.0000000000000003E-5</v>
      </c>
      <c r="O701" s="242">
        <f>ROUND(E701*N701,2)</f>
        <v>0.02</v>
      </c>
      <c r="P701" s="242">
        <v>0</v>
      </c>
      <c r="Q701" s="242">
        <f>ROUND(E701*P701,2)</f>
        <v>0</v>
      </c>
      <c r="R701" s="244" t="s">
        <v>299</v>
      </c>
      <c r="S701" s="244" t="s">
        <v>160</v>
      </c>
      <c r="T701" s="245" t="s">
        <v>160</v>
      </c>
      <c r="U701" s="220">
        <v>0.308</v>
      </c>
      <c r="V701" s="220">
        <f>ROUND(E701*U701,2)</f>
        <v>123.2</v>
      </c>
      <c r="W701" s="220"/>
      <c r="X701" s="220" t="s">
        <v>194</v>
      </c>
      <c r="Y701" s="220" t="s">
        <v>163</v>
      </c>
      <c r="Z701" s="210"/>
      <c r="AA701" s="210"/>
      <c r="AB701" s="210"/>
      <c r="AC701" s="210"/>
      <c r="AD701" s="210"/>
      <c r="AE701" s="210"/>
      <c r="AF701" s="210"/>
      <c r="AG701" s="210" t="s">
        <v>195</v>
      </c>
      <c r="AH701" s="210"/>
      <c r="AI701" s="210"/>
      <c r="AJ701" s="210"/>
      <c r="AK701" s="210"/>
      <c r="AL701" s="210"/>
      <c r="AM701" s="210"/>
      <c r="AN701" s="210"/>
      <c r="AO701" s="210"/>
      <c r="AP701" s="210"/>
      <c r="AQ701" s="210"/>
      <c r="AR701" s="210"/>
      <c r="AS701" s="210"/>
      <c r="AT701" s="210"/>
      <c r="AU701" s="210"/>
      <c r="AV701" s="210"/>
      <c r="AW701" s="210"/>
      <c r="AX701" s="210"/>
      <c r="AY701" s="210"/>
      <c r="AZ701" s="210"/>
      <c r="BA701" s="210"/>
      <c r="BB701" s="210"/>
      <c r="BC701" s="210"/>
      <c r="BD701" s="210"/>
      <c r="BE701" s="210"/>
      <c r="BF701" s="210"/>
      <c r="BG701" s="210"/>
      <c r="BH701" s="210"/>
    </row>
    <row r="702" spans="1:60" x14ac:dyDescent="0.25">
      <c r="A702" s="222" t="s">
        <v>155</v>
      </c>
      <c r="B702" s="223" t="s">
        <v>102</v>
      </c>
      <c r="C702" s="246" t="s">
        <v>103</v>
      </c>
      <c r="D702" s="224"/>
      <c r="E702" s="225"/>
      <c r="F702" s="226"/>
      <c r="G702" s="226">
        <f>SUMIF(AG703:AG821,"&lt;&gt;NOR",G703:G821)</f>
        <v>0</v>
      </c>
      <c r="H702" s="226"/>
      <c r="I702" s="226">
        <f>SUM(I703:I821)</f>
        <v>0</v>
      </c>
      <c r="J702" s="226"/>
      <c r="K702" s="226">
        <f>SUM(K703:K821)</f>
        <v>0</v>
      </c>
      <c r="L702" s="226"/>
      <c r="M702" s="226">
        <f>SUM(M703:M821)</f>
        <v>0</v>
      </c>
      <c r="N702" s="225"/>
      <c r="O702" s="225">
        <f>SUM(O703:O821)</f>
        <v>0.22</v>
      </c>
      <c r="P702" s="225"/>
      <c r="Q702" s="225">
        <f>SUM(Q703:Q821)</f>
        <v>55.6</v>
      </c>
      <c r="R702" s="226"/>
      <c r="S702" s="226"/>
      <c r="T702" s="227"/>
      <c r="U702" s="221"/>
      <c r="V702" s="221">
        <f>SUM(V703:V821)</f>
        <v>460.31</v>
      </c>
      <c r="W702" s="221"/>
      <c r="X702" s="221"/>
      <c r="Y702" s="221"/>
      <c r="AG702" t="s">
        <v>156</v>
      </c>
    </row>
    <row r="703" spans="1:60" ht="20.399999999999999" outlineLevel="1" x14ac:dyDescent="0.25">
      <c r="A703" s="229">
        <v>170</v>
      </c>
      <c r="B703" s="230" t="s">
        <v>948</v>
      </c>
      <c r="C703" s="247" t="s">
        <v>949</v>
      </c>
      <c r="D703" s="231" t="s">
        <v>275</v>
      </c>
      <c r="E703" s="232">
        <v>66.900000000000006</v>
      </c>
      <c r="F703" s="233"/>
      <c r="G703" s="234">
        <f>ROUND(E703*F703,2)</f>
        <v>0</v>
      </c>
      <c r="H703" s="233"/>
      <c r="I703" s="234">
        <f>ROUND(E703*H703,2)</f>
        <v>0</v>
      </c>
      <c r="J703" s="233"/>
      <c r="K703" s="234">
        <f>ROUND(E703*J703,2)</f>
        <v>0</v>
      </c>
      <c r="L703" s="234">
        <v>21</v>
      </c>
      <c r="M703" s="234">
        <f>G703*(1+L703/100)</f>
        <v>0</v>
      </c>
      <c r="N703" s="232">
        <v>0</v>
      </c>
      <c r="O703" s="232">
        <f>ROUND(E703*N703,2)</f>
        <v>0</v>
      </c>
      <c r="P703" s="232">
        <v>0.13800000000000001</v>
      </c>
      <c r="Q703" s="232">
        <f>ROUND(E703*P703,2)</f>
        <v>9.23</v>
      </c>
      <c r="R703" s="234" t="s">
        <v>319</v>
      </c>
      <c r="S703" s="234" t="s">
        <v>160</v>
      </c>
      <c r="T703" s="235" t="s">
        <v>160</v>
      </c>
      <c r="U703" s="220">
        <v>0.16</v>
      </c>
      <c r="V703" s="220">
        <f>ROUND(E703*U703,2)</f>
        <v>10.7</v>
      </c>
      <c r="W703" s="220"/>
      <c r="X703" s="220" t="s">
        <v>194</v>
      </c>
      <c r="Y703" s="220" t="s">
        <v>163</v>
      </c>
      <c r="Z703" s="210"/>
      <c r="AA703" s="210"/>
      <c r="AB703" s="210"/>
      <c r="AC703" s="210"/>
      <c r="AD703" s="210"/>
      <c r="AE703" s="210"/>
      <c r="AF703" s="210"/>
      <c r="AG703" s="210" t="s">
        <v>195</v>
      </c>
      <c r="AH703" s="210"/>
      <c r="AI703" s="210"/>
      <c r="AJ703" s="210"/>
      <c r="AK703" s="210"/>
      <c r="AL703" s="210"/>
      <c r="AM703" s="210"/>
      <c r="AN703" s="210"/>
      <c r="AO703" s="210"/>
      <c r="AP703" s="210"/>
      <c r="AQ703" s="210"/>
      <c r="AR703" s="210"/>
      <c r="AS703" s="210"/>
      <c r="AT703" s="210"/>
      <c r="AU703" s="210"/>
      <c r="AV703" s="210"/>
      <c r="AW703" s="210"/>
      <c r="AX703" s="210"/>
      <c r="AY703" s="210"/>
      <c r="AZ703" s="210"/>
      <c r="BA703" s="210"/>
      <c r="BB703" s="210"/>
      <c r="BC703" s="210"/>
      <c r="BD703" s="210"/>
      <c r="BE703" s="210"/>
      <c r="BF703" s="210"/>
      <c r="BG703" s="210"/>
      <c r="BH703" s="210"/>
    </row>
    <row r="704" spans="1:60" outlineLevel="2" x14ac:dyDescent="0.25">
      <c r="A704" s="217"/>
      <c r="B704" s="218"/>
      <c r="C704" s="262" t="s">
        <v>320</v>
      </c>
      <c r="D704" s="260"/>
      <c r="E704" s="260"/>
      <c r="F704" s="260"/>
      <c r="G704" s="260"/>
      <c r="H704" s="220"/>
      <c r="I704" s="220"/>
      <c r="J704" s="220"/>
      <c r="K704" s="220"/>
      <c r="L704" s="220"/>
      <c r="M704" s="220"/>
      <c r="N704" s="219"/>
      <c r="O704" s="219"/>
      <c r="P704" s="219"/>
      <c r="Q704" s="219"/>
      <c r="R704" s="220"/>
      <c r="S704" s="220"/>
      <c r="T704" s="220"/>
      <c r="U704" s="220"/>
      <c r="V704" s="220"/>
      <c r="W704" s="220"/>
      <c r="X704" s="220"/>
      <c r="Y704" s="220"/>
      <c r="Z704" s="210"/>
      <c r="AA704" s="210"/>
      <c r="AB704" s="210"/>
      <c r="AC704" s="210"/>
      <c r="AD704" s="210"/>
      <c r="AE704" s="210"/>
      <c r="AF704" s="210"/>
      <c r="AG704" s="210" t="s">
        <v>249</v>
      </c>
      <c r="AH704" s="210"/>
      <c r="AI704" s="210"/>
      <c r="AJ704" s="210"/>
      <c r="AK704" s="210"/>
      <c r="AL704" s="210"/>
      <c r="AM704" s="210"/>
      <c r="AN704" s="210"/>
      <c r="AO704" s="210"/>
      <c r="AP704" s="210"/>
      <c r="AQ704" s="210"/>
      <c r="AR704" s="210"/>
      <c r="AS704" s="210"/>
      <c r="AT704" s="210"/>
      <c r="AU704" s="210"/>
      <c r="AV704" s="210"/>
      <c r="AW704" s="210"/>
      <c r="AX704" s="210"/>
      <c r="AY704" s="210"/>
      <c r="AZ704" s="210"/>
      <c r="BA704" s="210"/>
      <c r="BB704" s="210"/>
      <c r="BC704" s="210"/>
      <c r="BD704" s="210"/>
      <c r="BE704" s="210"/>
      <c r="BF704" s="210"/>
      <c r="BG704" s="210"/>
      <c r="BH704" s="210"/>
    </row>
    <row r="705" spans="1:60" outlineLevel="2" x14ac:dyDescent="0.25">
      <c r="A705" s="217"/>
      <c r="B705" s="218"/>
      <c r="C705" s="261" t="s">
        <v>950</v>
      </c>
      <c r="D705" s="254"/>
      <c r="E705" s="255">
        <v>66.900000000000006</v>
      </c>
      <c r="F705" s="220"/>
      <c r="G705" s="220"/>
      <c r="H705" s="220"/>
      <c r="I705" s="220"/>
      <c r="J705" s="220"/>
      <c r="K705" s="220"/>
      <c r="L705" s="220"/>
      <c r="M705" s="220"/>
      <c r="N705" s="219"/>
      <c r="O705" s="219"/>
      <c r="P705" s="219"/>
      <c r="Q705" s="219"/>
      <c r="R705" s="220"/>
      <c r="S705" s="220"/>
      <c r="T705" s="220"/>
      <c r="U705" s="220"/>
      <c r="V705" s="220"/>
      <c r="W705" s="220"/>
      <c r="X705" s="220"/>
      <c r="Y705" s="220"/>
      <c r="Z705" s="210"/>
      <c r="AA705" s="210"/>
      <c r="AB705" s="210"/>
      <c r="AC705" s="210"/>
      <c r="AD705" s="210"/>
      <c r="AE705" s="210"/>
      <c r="AF705" s="210"/>
      <c r="AG705" s="210" t="s">
        <v>243</v>
      </c>
      <c r="AH705" s="210">
        <v>0</v>
      </c>
      <c r="AI705" s="210"/>
      <c r="AJ705" s="210"/>
      <c r="AK705" s="210"/>
      <c r="AL705" s="210"/>
      <c r="AM705" s="210"/>
      <c r="AN705" s="210"/>
      <c r="AO705" s="210"/>
      <c r="AP705" s="210"/>
      <c r="AQ705" s="210"/>
      <c r="AR705" s="210"/>
      <c r="AS705" s="210"/>
      <c r="AT705" s="210"/>
      <c r="AU705" s="210"/>
      <c r="AV705" s="210"/>
      <c r="AW705" s="210"/>
      <c r="AX705" s="210"/>
      <c r="AY705" s="210"/>
      <c r="AZ705" s="210"/>
      <c r="BA705" s="210"/>
      <c r="BB705" s="210"/>
      <c r="BC705" s="210"/>
      <c r="BD705" s="210"/>
      <c r="BE705" s="210"/>
      <c r="BF705" s="210"/>
      <c r="BG705" s="210"/>
      <c r="BH705" s="210"/>
    </row>
    <row r="706" spans="1:60" outlineLevel="1" x14ac:dyDescent="0.25">
      <c r="A706" s="229">
        <v>171</v>
      </c>
      <c r="B706" s="230" t="s">
        <v>951</v>
      </c>
      <c r="C706" s="247" t="s">
        <v>952</v>
      </c>
      <c r="D706" s="231" t="s">
        <v>275</v>
      </c>
      <c r="E706" s="232">
        <v>505.32195000000002</v>
      </c>
      <c r="F706" s="233"/>
      <c r="G706" s="234">
        <f>ROUND(E706*F706,2)</f>
        <v>0</v>
      </c>
      <c r="H706" s="233"/>
      <c r="I706" s="234">
        <f>ROUND(E706*H706,2)</f>
        <v>0</v>
      </c>
      <c r="J706" s="233"/>
      <c r="K706" s="234">
        <f>ROUND(E706*J706,2)</f>
        <v>0</v>
      </c>
      <c r="L706" s="234">
        <v>21</v>
      </c>
      <c r="M706" s="234">
        <f>G706*(1+L706/100)</f>
        <v>0</v>
      </c>
      <c r="N706" s="232">
        <v>2.0000000000000002E-5</v>
      </c>
      <c r="O706" s="232">
        <f>ROUND(E706*N706,2)</f>
        <v>0.01</v>
      </c>
      <c r="P706" s="232">
        <v>0</v>
      </c>
      <c r="Q706" s="232">
        <f>ROUND(E706*P706,2)</f>
        <v>0</v>
      </c>
      <c r="R706" s="234" t="s">
        <v>299</v>
      </c>
      <c r="S706" s="234" t="s">
        <v>160</v>
      </c>
      <c r="T706" s="235" t="s">
        <v>160</v>
      </c>
      <c r="U706" s="220">
        <v>0.11</v>
      </c>
      <c r="V706" s="220">
        <f>ROUND(E706*U706,2)</f>
        <v>55.59</v>
      </c>
      <c r="W706" s="220"/>
      <c r="X706" s="220" t="s">
        <v>194</v>
      </c>
      <c r="Y706" s="220" t="s">
        <v>163</v>
      </c>
      <c r="Z706" s="210"/>
      <c r="AA706" s="210"/>
      <c r="AB706" s="210"/>
      <c r="AC706" s="210"/>
      <c r="AD706" s="210"/>
      <c r="AE706" s="210"/>
      <c r="AF706" s="210"/>
      <c r="AG706" s="210" t="s">
        <v>195</v>
      </c>
      <c r="AH706" s="210"/>
      <c r="AI706" s="210"/>
      <c r="AJ706" s="210"/>
      <c r="AK706" s="210"/>
      <c r="AL706" s="210"/>
      <c r="AM706" s="210"/>
      <c r="AN706" s="210"/>
      <c r="AO706" s="210"/>
      <c r="AP706" s="210"/>
      <c r="AQ706" s="210"/>
      <c r="AR706" s="210"/>
      <c r="AS706" s="210"/>
      <c r="AT706" s="210"/>
      <c r="AU706" s="210"/>
      <c r="AV706" s="210"/>
      <c r="AW706" s="210"/>
      <c r="AX706" s="210"/>
      <c r="AY706" s="210"/>
      <c r="AZ706" s="210"/>
      <c r="BA706" s="210"/>
      <c r="BB706" s="210"/>
      <c r="BC706" s="210"/>
      <c r="BD706" s="210"/>
      <c r="BE706" s="210"/>
      <c r="BF706" s="210"/>
      <c r="BG706" s="210"/>
      <c r="BH706" s="210"/>
    </row>
    <row r="707" spans="1:60" outlineLevel="2" x14ac:dyDescent="0.25">
      <c r="A707" s="217"/>
      <c r="B707" s="218"/>
      <c r="C707" s="261" t="s">
        <v>519</v>
      </c>
      <c r="D707" s="254"/>
      <c r="E707" s="255">
        <v>14.7</v>
      </c>
      <c r="F707" s="220"/>
      <c r="G707" s="220"/>
      <c r="H707" s="220"/>
      <c r="I707" s="220"/>
      <c r="J707" s="220"/>
      <c r="K707" s="220"/>
      <c r="L707" s="220"/>
      <c r="M707" s="220"/>
      <c r="N707" s="219"/>
      <c r="O707" s="219"/>
      <c r="P707" s="219"/>
      <c r="Q707" s="219"/>
      <c r="R707" s="220"/>
      <c r="S707" s="220"/>
      <c r="T707" s="220"/>
      <c r="U707" s="220"/>
      <c r="V707" s="220"/>
      <c r="W707" s="220"/>
      <c r="X707" s="220"/>
      <c r="Y707" s="220"/>
      <c r="Z707" s="210"/>
      <c r="AA707" s="210"/>
      <c r="AB707" s="210"/>
      <c r="AC707" s="210"/>
      <c r="AD707" s="210"/>
      <c r="AE707" s="210"/>
      <c r="AF707" s="210"/>
      <c r="AG707" s="210" t="s">
        <v>243</v>
      </c>
      <c r="AH707" s="210">
        <v>0</v>
      </c>
      <c r="AI707" s="210"/>
      <c r="AJ707" s="210"/>
      <c r="AK707" s="210"/>
      <c r="AL707" s="210"/>
      <c r="AM707" s="210"/>
      <c r="AN707" s="210"/>
      <c r="AO707" s="210"/>
      <c r="AP707" s="210"/>
      <c r="AQ707" s="210"/>
      <c r="AR707" s="210"/>
      <c r="AS707" s="210"/>
      <c r="AT707" s="210"/>
      <c r="AU707" s="210"/>
      <c r="AV707" s="210"/>
      <c r="AW707" s="210"/>
      <c r="AX707" s="210"/>
      <c r="AY707" s="210"/>
      <c r="AZ707" s="210"/>
      <c r="BA707" s="210"/>
      <c r="BB707" s="210"/>
      <c r="BC707" s="210"/>
      <c r="BD707" s="210"/>
      <c r="BE707" s="210"/>
      <c r="BF707" s="210"/>
      <c r="BG707" s="210"/>
      <c r="BH707" s="210"/>
    </row>
    <row r="708" spans="1:60" outlineLevel="3" x14ac:dyDescent="0.25">
      <c r="A708" s="217"/>
      <c r="B708" s="218"/>
      <c r="C708" s="261" t="s">
        <v>584</v>
      </c>
      <c r="D708" s="254"/>
      <c r="E708" s="255">
        <v>127.26</v>
      </c>
      <c r="F708" s="220"/>
      <c r="G708" s="220"/>
      <c r="H708" s="220"/>
      <c r="I708" s="220"/>
      <c r="J708" s="220"/>
      <c r="K708" s="220"/>
      <c r="L708" s="220"/>
      <c r="M708" s="220"/>
      <c r="N708" s="219"/>
      <c r="O708" s="219"/>
      <c r="P708" s="219"/>
      <c r="Q708" s="219"/>
      <c r="R708" s="220"/>
      <c r="S708" s="220"/>
      <c r="T708" s="220"/>
      <c r="U708" s="220"/>
      <c r="V708" s="220"/>
      <c r="W708" s="220"/>
      <c r="X708" s="220"/>
      <c r="Y708" s="220"/>
      <c r="Z708" s="210"/>
      <c r="AA708" s="210"/>
      <c r="AB708" s="210"/>
      <c r="AC708" s="210"/>
      <c r="AD708" s="210"/>
      <c r="AE708" s="210"/>
      <c r="AF708" s="210"/>
      <c r="AG708" s="210" t="s">
        <v>243</v>
      </c>
      <c r="AH708" s="210">
        <v>0</v>
      </c>
      <c r="AI708" s="210"/>
      <c r="AJ708" s="210"/>
      <c r="AK708" s="210"/>
      <c r="AL708" s="210"/>
      <c r="AM708" s="210"/>
      <c r="AN708" s="210"/>
      <c r="AO708" s="210"/>
      <c r="AP708" s="210"/>
      <c r="AQ708" s="210"/>
      <c r="AR708" s="210"/>
      <c r="AS708" s="210"/>
      <c r="AT708" s="210"/>
      <c r="AU708" s="210"/>
      <c r="AV708" s="210"/>
      <c r="AW708" s="210"/>
      <c r="AX708" s="210"/>
      <c r="AY708" s="210"/>
      <c r="AZ708" s="210"/>
      <c r="BA708" s="210"/>
      <c r="BB708" s="210"/>
      <c r="BC708" s="210"/>
      <c r="BD708" s="210"/>
      <c r="BE708" s="210"/>
      <c r="BF708" s="210"/>
      <c r="BG708" s="210"/>
      <c r="BH708" s="210"/>
    </row>
    <row r="709" spans="1:60" ht="20.399999999999999" outlineLevel="3" x14ac:dyDescent="0.25">
      <c r="A709" s="217"/>
      <c r="B709" s="218"/>
      <c r="C709" s="261" t="s">
        <v>953</v>
      </c>
      <c r="D709" s="254"/>
      <c r="E709" s="255">
        <v>232.31</v>
      </c>
      <c r="F709" s="220"/>
      <c r="G709" s="220"/>
      <c r="H709" s="220"/>
      <c r="I709" s="220"/>
      <c r="J709" s="220"/>
      <c r="K709" s="220"/>
      <c r="L709" s="220"/>
      <c r="M709" s="220"/>
      <c r="N709" s="219"/>
      <c r="O709" s="219"/>
      <c r="P709" s="219"/>
      <c r="Q709" s="219"/>
      <c r="R709" s="220"/>
      <c r="S709" s="220"/>
      <c r="T709" s="220"/>
      <c r="U709" s="220"/>
      <c r="V709" s="220"/>
      <c r="W709" s="220"/>
      <c r="X709" s="220"/>
      <c r="Y709" s="220"/>
      <c r="Z709" s="210"/>
      <c r="AA709" s="210"/>
      <c r="AB709" s="210"/>
      <c r="AC709" s="210"/>
      <c r="AD709" s="210"/>
      <c r="AE709" s="210"/>
      <c r="AF709" s="210"/>
      <c r="AG709" s="210" t="s">
        <v>243</v>
      </c>
      <c r="AH709" s="210">
        <v>0</v>
      </c>
      <c r="AI709" s="210"/>
      <c r="AJ709" s="210"/>
      <c r="AK709" s="210"/>
      <c r="AL709" s="210"/>
      <c r="AM709" s="210"/>
      <c r="AN709" s="210"/>
      <c r="AO709" s="210"/>
      <c r="AP709" s="210"/>
      <c r="AQ709" s="210"/>
      <c r="AR709" s="210"/>
      <c r="AS709" s="210"/>
      <c r="AT709" s="210"/>
      <c r="AU709" s="210"/>
      <c r="AV709" s="210"/>
      <c r="AW709" s="210"/>
      <c r="AX709" s="210"/>
      <c r="AY709" s="210"/>
      <c r="AZ709" s="210"/>
      <c r="BA709" s="210"/>
      <c r="BB709" s="210"/>
      <c r="BC709" s="210"/>
      <c r="BD709" s="210"/>
      <c r="BE709" s="210"/>
      <c r="BF709" s="210"/>
      <c r="BG709" s="210"/>
      <c r="BH709" s="210"/>
    </row>
    <row r="710" spans="1:60" outlineLevel="3" x14ac:dyDescent="0.25">
      <c r="A710" s="217"/>
      <c r="B710" s="218"/>
      <c r="C710" s="261" t="s">
        <v>515</v>
      </c>
      <c r="D710" s="254"/>
      <c r="E710" s="255">
        <v>89.87</v>
      </c>
      <c r="F710" s="220"/>
      <c r="G710" s="220"/>
      <c r="H710" s="220"/>
      <c r="I710" s="220"/>
      <c r="J710" s="220"/>
      <c r="K710" s="220"/>
      <c r="L710" s="220"/>
      <c r="M710" s="220"/>
      <c r="N710" s="219"/>
      <c r="O710" s="219"/>
      <c r="P710" s="219"/>
      <c r="Q710" s="219"/>
      <c r="R710" s="220"/>
      <c r="S710" s="220"/>
      <c r="T710" s="220"/>
      <c r="U710" s="220"/>
      <c r="V710" s="220"/>
      <c r="W710" s="220"/>
      <c r="X710" s="220"/>
      <c r="Y710" s="220"/>
      <c r="Z710" s="210"/>
      <c r="AA710" s="210"/>
      <c r="AB710" s="210"/>
      <c r="AC710" s="210"/>
      <c r="AD710" s="210"/>
      <c r="AE710" s="210"/>
      <c r="AF710" s="210"/>
      <c r="AG710" s="210" t="s">
        <v>243</v>
      </c>
      <c r="AH710" s="210">
        <v>0</v>
      </c>
      <c r="AI710" s="210"/>
      <c r="AJ710" s="210"/>
      <c r="AK710" s="210"/>
      <c r="AL710" s="210"/>
      <c r="AM710" s="210"/>
      <c r="AN710" s="210"/>
      <c r="AO710" s="210"/>
      <c r="AP710" s="210"/>
      <c r="AQ710" s="210"/>
      <c r="AR710" s="210"/>
      <c r="AS710" s="210"/>
      <c r="AT710" s="210"/>
      <c r="AU710" s="210"/>
      <c r="AV710" s="210"/>
      <c r="AW710" s="210"/>
      <c r="AX710" s="210"/>
      <c r="AY710" s="210"/>
      <c r="AZ710" s="210"/>
      <c r="BA710" s="210"/>
      <c r="BB710" s="210"/>
      <c r="BC710" s="210"/>
      <c r="BD710" s="210"/>
      <c r="BE710" s="210"/>
      <c r="BF710" s="210"/>
      <c r="BG710" s="210"/>
      <c r="BH710" s="210"/>
    </row>
    <row r="711" spans="1:60" outlineLevel="3" x14ac:dyDescent="0.25">
      <c r="A711" s="217"/>
      <c r="B711" s="218"/>
      <c r="C711" s="261" t="s">
        <v>520</v>
      </c>
      <c r="D711" s="254"/>
      <c r="E711" s="255">
        <v>20.22</v>
      </c>
      <c r="F711" s="220"/>
      <c r="G711" s="220"/>
      <c r="H711" s="220"/>
      <c r="I711" s="220"/>
      <c r="J711" s="220"/>
      <c r="K711" s="220"/>
      <c r="L711" s="220"/>
      <c r="M711" s="220"/>
      <c r="N711" s="219"/>
      <c r="O711" s="219"/>
      <c r="P711" s="219"/>
      <c r="Q711" s="219"/>
      <c r="R711" s="220"/>
      <c r="S711" s="220"/>
      <c r="T711" s="220"/>
      <c r="U711" s="220"/>
      <c r="V711" s="220"/>
      <c r="W711" s="220"/>
      <c r="X711" s="220"/>
      <c r="Y711" s="220"/>
      <c r="Z711" s="210"/>
      <c r="AA711" s="210"/>
      <c r="AB711" s="210"/>
      <c r="AC711" s="210"/>
      <c r="AD711" s="210"/>
      <c r="AE711" s="210"/>
      <c r="AF711" s="210"/>
      <c r="AG711" s="210" t="s">
        <v>243</v>
      </c>
      <c r="AH711" s="210">
        <v>0</v>
      </c>
      <c r="AI711" s="210"/>
      <c r="AJ711" s="210"/>
      <c r="AK711" s="210"/>
      <c r="AL711" s="210"/>
      <c r="AM711" s="210"/>
      <c r="AN711" s="210"/>
      <c r="AO711" s="210"/>
      <c r="AP711" s="210"/>
      <c r="AQ711" s="210"/>
      <c r="AR711" s="210"/>
      <c r="AS711" s="210"/>
      <c r="AT711" s="210"/>
      <c r="AU711" s="210"/>
      <c r="AV711" s="210"/>
      <c r="AW711" s="210"/>
      <c r="AX711" s="210"/>
      <c r="AY711" s="210"/>
      <c r="AZ711" s="210"/>
      <c r="BA711" s="210"/>
      <c r="BB711" s="210"/>
      <c r="BC711" s="210"/>
      <c r="BD711" s="210"/>
      <c r="BE711" s="210"/>
      <c r="BF711" s="210"/>
      <c r="BG711" s="210"/>
      <c r="BH711" s="210"/>
    </row>
    <row r="712" spans="1:60" outlineLevel="3" x14ac:dyDescent="0.25">
      <c r="A712" s="217"/>
      <c r="B712" s="218"/>
      <c r="C712" s="261" t="s">
        <v>523</v>
      </c>
      <c r="D712" s="254"/>
      <c r="E712" s="255">
        <v>10.66</v>
      </c>
      <c r="F712" s="220"/>
      <c r="G712" s="220"/>
      <c r="H712" s="220"/>
      <c r="I712" s="220"/>
      <c r="J712" s="220"/>
      <c r="K712" s="220"/>
      <c r="L712" s="220"/>
      <c r="M712" s="220"/>
      <c r="N712" s="219"/>
      <c r="O712" s="219"/>
      <c r="P712" s="219"/>
      <c r="Q712" s="219"/>
      <c r="R712" s="220"/>
      <c r="S712" s="220"/>
      <c r="T712" s="220"/>
      <c r="U712" s="220"/>
      <c r="V712" s="220"/>
      <c r="W712" s="220"/>
      <c r="X712" s="220"/>
      <c r="Y712" s="220"/>
      <c r="Z712" s="210"/>
      <c r="AA712" s="210"/>
      <c r="AB712" s="210"/>
      <c r="AC712" s="210"/>
      <c r="AD712" s="210"/>
      <c r="AE712" s="210"/>
      <c r="AF712" s="210"/>
      <c r="AG712" s="210" t="s">
        <v>243</v>
      </c>
      <c r="AH712" s="210">
        <v>0</v>
      </c>
      <c r="AI712" s="210"/>
      <c r="AJ712" s="210"/>
      <c r="AK712" s="210"/>
      <c r="AL712" s="210"/>
      <c r="AM712" s="210"/>
      <c r="AN712" s="210"/>
      <c r="AO712" s="210"/>
      <c r="AP712" s="210"/>
      <c r="AQ712" s="210"/>
      <c r="AR712" s="210"/>
      <c r="AS712" s="210"/>
      <c r="AT712" s="210"/>
      <c r="AU712" s="210"/>
      <c r="AV712" s="210"/>
      <c r="AW712" s="210"/>
      <c r="AX712" s="210"/>
      <c r="AY712" s="210"/>
      <c r="AZ712" s="210"/>
      <c r="BA712" s="210"/>
      <c r="BB712" s="210"/>
      <c r="BC712" s="210"/>
      <c r="BD712" s="210"/>
      <c r="BE712" s="210"/>
      <c r="BF712" s="210"/>
      <c r="BG712" s="210"/>
      <c r="BH712" s="210"/>
    </row>
    <row r="713" spans="1:60" outlineLevel="3" x14ac:dyDescent="0.25">
      <c r="A713" s="217"/>
      <c r="B713" s="218"/>
      <c r="C713" s="261" t="s">
        <v>505</v>
      </c>
      <c r="D713" s="254"/>
      <c r="E713" s="255">
        <v>3.59</v>
      </c>
      <c r="F713" s="220"/>
      <c r="G713" s="220"/>
      <c r="H713" s="220"/>
      <c r="I713" s="220"/>
      <c r="J713" s="220"/>
      <c r="K713" s="220"/>
      <c r="L713" s="220"/>
      <c r="M713" s="220"/>
      <c r="N713" s="219"/>
      <c r="O713" s="219"/>
      <c r="P713" s="219"/>
      <c r="Q713" s="219"/>
      <c r="R713" s="220"/>
      <c r="S713" s="220"/>
      <c r="T713" s="220"/>
      <c r="U713" s="220"/>
      <c r="V713" s="220"/>
      <c r="W713" s="220"/>
      <c r="X713" s="220"/>
      <c r="Y713" s="220"/>
      <c r="Z713" s="210"/>
      <c r="AA713" s="210"/>
      <c r="AB713" s="210"/>
      <c r="AC713" s="210"/>
      <c r="AD713" s="210"/>
      <c r="AE713" s="210"/>
      <c r="AF713" s="210"/>
      <c r="AG713" s="210" t="s">
        <v>243</v>
      </c>
      <c r="AH713" s="210">
        <v>0</v>
      </c>
      <c r="AI713" s="210"/>
      <c r="AJ713" s="210"/>
      <c r="AK713" s="210"/>
      <c r="AL713" s="210"/>
      <c r="AM713" s="210"/>
      <c r="AN713" s="210"/>
      <c r="AO713" s="210"/>
      <c r="AP713" s="210"/>
      <c r="AQ713" s="210"/>
      <c r="AR713" s="210"/>
      <c r="AS713" s="210"/>
      <c r="AT713" s="210"/>
      <c r="AU713" s="210"/>
      <c r="AV713" s="210"/>
      <c r="AW713" s="210"/>
      <c r="AX713" s="210"/>
      <c r="AY713" s="210"/>
      <c r="AZ713" s="210"/>
      <c r="BA713" s="210"/>
      <c r="BB713" s="210"/>
      <c r="BC713" s="210"/>
      <c r="BD713" s="210"/>
      <c r="BE713" s="210"/>
      <c r="BF713" s="210"/>
      <c r="BG713" s="210"/>
      <c r="BH713" s="210"/>
    </row>
    <row r="714" spans="1:60" outlineLevel="3" x14ac:dyDescent="0.25">
      <c r="A714" s="217"/>
      <c r="B714" s="218"/>
      <c r="C714" s="261" t="s">
        <v>700</v>
      </c>
      <c r="D714" s="254"/>
      <c r="E714" s="255">
        <v>3.29</v>
      </c>
      <c r="F714" s="220"/>
      <c r="G714" s="220"/>
      <c r="H714" s="220"/>
      <c r="I714" s="220"/>
      <c r="J714" s="220"/>
      <c r="K714" s="220"/>
      <c r="L714" s="220"/>
      <c r="M714" s="220"/>
      <c r="N714" s="219"/>
      <c r="O714" s="219"/>
      <c r="P714" s="219"/>
      <c r="Q714" s="219"/>
      <c r="R714" s="220"/>
      <c r="S714" s="220"/>
      <c r="T714" s="220"/>
      <c r="U714" s="220"/>
      <c r="V714" s="220"/>
      <c r="W714" s="220"/>
      <c r="X714" s="220"/>
      <c r="Y714" s="220"/>
      <c r="Z714" s="210"/>
      <c r="AA714" s="210"/>
      <c r="AB714" s="210"/>
      <c r="AC714" s="210"/>
      <c r="AD714" s="210"/>
      <c r="AE714" s="210"/>
      <c r="AF714" s="210"/>
      <c r="AG714" s="210" t="s">
        <v>243</v>
      </c>
      <c r="AH714" s="210">
        <v>0</v>
      </c>
      <c r="AI714" s="210"/>
      <c r="AJ714" s="210"/>
      <c r="AK714" s="210"/>
      <c r="AL714" s="210"/>
      <c r="AM714" s="210"/>
      <c r="AN714" s="210"/>
      <c r="AO714" s="210"/>
      <c r="AP714" s="210"/>
      <c r="AQ714" s="210"/>
      <c r="AR714" s="210"/>
      <c r="AS714" s="210"/>
      <c r="AT714" s="210"/>
      <c r="AU714" s="210"/>
      <c r="AV714" s="210"/>
      <c r="AW714" s="210"/>
      <c r="AX714" s="210"/>
      <c r="AY714" s="210"/>
      <c r="AZ714" s="210"/>
      <c r="BA714" s="210"/>
      <c r="BB714" s="210"/>
      <c r="BC714" s="210"/>
      <c r="BD714" s="210"/>
      <c r="BE714" s="210"/>
      <c r="BF714" s="210"/>
      <c r="BG714" s="210"/>
      <c r="BH714" s="210"/>
    </row>
    <row r="715" spans="1:60" outlineLevel="3" x14ac:dyDescent="0.25">
      <c r="A715" s="217"/>
      <c r="B715" s="218"/>
      <c r="C715" s="261" t="s">
        <v>516</v>
      </c>
      <c r="D715" s="254"/>
      <c r="E715" s="255">
        <v>0.73</v>
      </c>
      <c r="F715" s="220"/>
      <c r="G715" s="220"/>
      <c r="H715" s="220"/>
      <c r="I715" s="220"/>
      <c r="J715" s="220"/>
      <c r="K715" s="220"/>
      <c r="L715" s="220"/>
      <c r="M715" s="220"/>
      <c r="N715" s="219"/>
      <c r="O715" s="219"/>
      <c r="P715" s="219"/>
      <c r="Q715" s="219"/>
      <c r="R715" s="220"/>
      <c r="S715" s="220"/>
      <c r="T715" s="220"/>
      <c r="U715" s="220"/>
      <c r="V715" s="220"/>
      <c r="W715" s="220"/>
      <c r="X715" s="220"/>
      <c r="Y715" s="220"/>
      <c r="Z715" s="210"/>
      <c r="AA715" s="210"/>
      <c r="AB715" s="210"/>
      <c r="AC715" s="210"/>
      <c r="AD715" s="210"/>
      <c r="AE715" s="210"/>
      <c r="AF715" s="210"/>
      <c r="AG715" s="210" t="s">
        <v>243</v>
      </c>
      <c r="AH715" s="210">
        <v>0</v>
      </c>
      <c r="AI715" s="210"/>
      <c r="AJ715" s="210"/>
      <c r="AK715" s="210"/>
      <c r="AL715" s="210"/>
      <c r="AM715" s="210"/>
      <c r="AN715" s="210"/>
      <c r="AO715" s="210"/>
      <c r="AP715" s="210"/>
      <c r="AQ715" s="210"/>
      <c r="AR715" s="210"/>
      <c r="AS715" s="210"/>
      <c r="AT715" s="210"/>
      <c r="AU715" s="210"/>
      <c r="AV715" s="210"/>
      <c r="AW715" s="210"/>
      <c r="AX715" s="210"/>
      <c r="AY715" s="210"/>
      <c r="AZ715" s="210"/>
      <c r="BA715" s="210"/>
      <c r="BB715" s="210"/>
      <c r="BC715" s="210"/>
      <c r="BD715" s="210"/>
      <c r="BE715" s="210"/>
      <c r="BF715" s="210"/>
      <c r="BG715" s="210"/>
      <c r="BH715" s="210"/>
    </row>
    <row r="716" spans="1:60" outlineLevel="3" x14ac:dyDescent="0.25">
      <c r="A716" s="217"/>
      <c r="B716" s="218"/>
      <c r="C716" s="261" t="s">
        <v>552</v>
      </c>
      <c r="D716" s="254"/>
      <c r="E716" s="255">
        <v>1.93</v>
      </c>
      <c r="F716" s="220"/>
      <c r="G716" s="220"/>
      <c r="H716" s="220"/>
      <c r="I716" s="220"/>
      <c r="J716" s="220"/>
      <c r="K716" s="220"/>
      <c r="L716" s="220"/>
      <c r="M716" s="220"/>
      <c r="N716" s="219"/>
      <c r="O716" s="219"/>
      <c r="P716" s="219"/>
      <c r="Q716" s="219"/>
      <c r="R716" s="220"/>
      <c r="S716" s="220"/>
      <c r="T716" s="220"/>
      <c r="U716" s="220"/>
      <c r="V716" s="220"/>
      <c r="W716" s="220"/>
      <c r="X716" s="220"/>
      <c r="Y716" s="220"/>
      <c r="Z716" s="210"/>
      <c r="AA716" s="210"/>
      <c r="AB716" s="210"/>
      <c r="AC716" s="210"/>
      <c r="AD716" s="210"/>
      <c r="AE716" s="210"/>
      <c r="AF716" s="210"/>
      <c r="AG716" s="210" t="s">
        <v>243</v>
      </c>
      <c r="AH716" s="210">
        <v>0</v>
      </c>
      <c r="AI716" s="210"/>
      <c r="AJ716" s="210"/>
      <c r="AK716" s="210"/>
      <c r="AL716" s="210"/>
      <c r="AM716" s="210"/>
      <c r="AN716" s="210"/>
      <c r="AO716" s="210"/>
      <c r="AP716" s="210"/>
      <c r="AQ716" s="210"/>
      <c r="AR716" s="210"/>
      <c r="AS716" s="210"/>
      <c r="AT716" s="210"/>
      <c r="AU716" s="210"/>
      <c r="AV716" s="210"/>
      <c r="AW716" s="210"/>
      <c r="AX716" s="210"/>
      <c r="AY716" s="210"/>
      <c r="AZ716" s="210"/>
      <c r="BA716" s="210"/>
      <c r="BB716" s="210"/>
      <c r="BC716" s="210"/>
      <c r="BD716" s="210"/>
      <c r="BE716" s="210"/>
      <c r="BF716" s="210"/>
      <c r="BG716" s="210"/>
      <c r="BH716" s="210"/>
    </row>
    <row r="717" spans="1:60" outlineLevel="3" x14ac:dyDescent="0.25">
      <c r="A717" s="217"/>
      <c r="B717" s="218"/>
      <c r="C717" s="261" t="s">
        <v>585</v>
      </c>
      <c r="D717" s="254"/>
      <c r="E717" s="255">
        <v>0.44</v>
      </c>
      <c r="F717" s="220"/>
      <c r="G717" s="220"/>
      <c r="H717" s="220"/>
      <c r="I717" s="220"/>
      <c r="J717" s="220"/>
      <c r="K717" s="220"/>
      <c r="L717" s="220"/>
      <c r="M717" s="220"/>
      <c r="N717" s="219"/>
      <c r="O717" s="219"/>
      <c r="P717" s="219"/>
      <c r="Q717" s="219"/>
      <c r="R717" s="220"/>
      <c r="S717" s="220"/>
      <c r="T717" s="220"/>
      <c r="U717" s="220"/>
      <c r="V717" s="220"/>
      <c r="W717" s="220"/>
      <c r="X717" s="220"/>
      <c r="Y717" s="220"/>
      <c r="Z717" s="210"/>
      <c r="AA717" s="210"/>
      <c r="AB717" s="210"/>
      <c r="AC717" s="210"/>
      <c r="AD717" s="210"/>
      <c r="AE717" s="210"/>
      <c r="AF717" s="210"/>
      <c r="AG717" s="210" t="s">
        <v>243</v>
      </c>
      <c r="AH717" s="210">
        <v>0</v>
      </c>
      <c r="AI717" s="210"/>
      <c r="AJ717" s="210"/>
      <c r="AK717" s="210"/>
      <c r="AL717" s="210"/>
      <c r="AM717" s="210"/>
      <c r="AN717" s="210"/>
      <c r="AO717" s="210"/>
      <c r="AP717" s="210"/>
      <c r="AQ717" s="210"/>
      <c r="AR717" s="210"/>
      <c r="AS717" s="210"/>
      <c r="AT717" s="210"/>
      <c r="AU717" s="210"/>
      <c r="AV717" s="210"/>
      <c r="AW717" s="210"/>
      <c r="AX717" s="210"/>
      <c r="AY717" s="210"/>
      <c r="AZ717" s="210"/>
      <c r="BA717" s="210"/>
      <c r="BB717" s="210"/>
      <c r="BC717" s="210"/>
      <c r="BD717" s="210"/>
      <c r="BE717" s="210"/>
      <c r="BF717" s="210"/>
      <c r="BG717" s="210"/>
      <c r="BH717" s="210"/>
    </row>
    <row r="718" spans="1:60" outlineLevel="3" x14ac:dyDescent="0.25">
      <c r="A718" s="217"/>
      <c r="B718" s="218"/>
      <c r="C718" s="261" t="s">
        <v>586</v>
      </c>
      <c r="D718" s="254"/>
      <c r="E718" s="255">
        <v>0.33</v>
      </c>
      <c r="F718" s="220"/>
      <c r="G718" s="220"/>
      <c r="H718" s="220"/>
      <c r="I718" s="220"/>
      <c r="J718" s="220"/>
      <c r="K718" s="220"/>
      <c r="L718" s="220"/>
      <c r="M718" s="220"/>
      <c r="N718" s="219"/>
      <c r="O718" s="219"/>
      <c r="P718" s="219"/>
      <c r="Q718" s="219"/>
      <c r="R718" s="220"/>
      <c r="S718" s="220"/>
      <c r="T718" s="220"/>
      <c r="U718" s="220"/>
      <c r="V718" s="220"/>
      <c r="W718" s="220"/>
      <c r="X718" s="220"/>
      <c r="Y718" s="220"/>
      <c r="Z718" s="210"/>
      <c r="AA718" s="210"/>
      <c r="AB718" s="210"/>
      <c r="AC718" s="210"/>
      <c r="AD718" s="210"/>
      <c r="AE718" s="210"/>
      <c r="AF718" s="210"/>
      <c r="AG718" s="210" t="s">
        <v>243</v>
      </c>
      <c r="AH718" s="210">
        <v>0</v>
      </c>
      <c r="AI718" s="210"/>
      <c r="AJ718" s="210"/>
      <c r="AK718" s="210"/>
      <c r="AL718" s="210"/>
      <c r="AM718" s="210"/>
      <c r="AN718" s="210"/>
      <c r="AO718" s="210"/>
      <c r="AP718" s="210"/>
      <c r="AQ718" s="210"/>
      <c r="AR718" s="210"/>
      <c r="AS718" s="210"/>
      <c r="AT718" s="210"/>
      <c r="AU718" s="210"/>
      <c r="AV718" s="210"/>
      <c r="AW718" s="210"/>
      <c r="AX718" s="210"/>
      <c r="AY718" s="210"/>
      <c r="AZ718" s="210"/>
      <c r="BA718" s="210"/>
      <c r="BB718" s="210"/>
      <c r="BC718" s="210"/>
      <c r="BD718" s="210"/>
      <c r="BE718" s="210"/>
      <c r="BF718" s="210"/>
      <c r="BG718" s="210"/>
      <c r="BH718" s="210"/>
    </row>
    <row r="719" spans="1:60" ht="20.399999999999999" outlineLevel="1" x14ac:dyDescent="0.25">
      <c r="A719" s="229">
        <v>172</v>
      </c>
      <c r="B719" s="230" t="s">
        <v>954</v>
      </c>
      <c r="C719" s="247" t="s">
        <v>955</v>
      </c>
      <c r="D719" s="231" t="s">
        <v>275</v>
      </c>
      <c r="E719" s="232">
        <v>25.41</v>
      </c>
      <c r="F719" s="233"/>
      <c r="G719" s="234">
        <f>ROUND(E719*F719,2)</f>
        <v>0</v>
      </c>
      <c r="H719" s="233"/>
      <c r="I719" s="234">
        <f>ROUND(E719*H719,2)</f>
        <v>0</v>
      </c>
      <c r="J719" s="233"/>
      <c r="K719" s="234">
        <f>ROUND(E719*J719,2)</f>
        <v>0</v>
      </c>
      <c r="L719" s="234">
        <v>21</v>
      </c>
      <c r="M719" s="234">
        <f>G719*(1+L719/100)</f>
        <v>0</v>
      </c>
      <c r="N719" s="232">
        <v>3.3E-4</v>
      </c>
      <c r="O719" s="232">
        <f>ROUND(E719*N719,2)</f>
        <v>0.01</v>
      </c>
      <c r="P719" s="232">
        <v>1.223E-2</v>
      </c>
      <c r="Q719" s="232">
        <f>ROUND(E719*P719,2)</f>
        <v>0.31</v>
      </c>
      <c r="R719" s="234" t="s">
        <v>956</v>
      </c>
      <c r="S719" s="234" t="s">
        <v>160</v>
      </c>
      <c r="T719" s="235" t="s">
        <v>160</v>
      </c>
      <c r="U719" s="220">
        <v>0.26800000000000002</v>
      </c>
      <c r="V719" s="220">
        <f>ROUND(E719*U719,2)</f>
        <v>6.81</v>
      </c>
      <c r="W719" s="220"/>
      <c r="X719" s="220" t="s">
        <v>194</v>
      </c>
      <c r="Y719" s="220" t="s">
        <v>163</v>
      </c>
      <c r="Z719" s="210"/>
      <c r="AA719" s="210"/>
      <c r="AB719" s="210"/>
      <c r="AC719" s="210"/>
      <c r="AD719" s="210"/>
      <c r="AE719" s="210"/>
      <c r="AF719" s="210"/>
      <c r="AG719" s="210" t="s">
        <v>195</v>
      </c>
      <c r="AH719" s="210"/>
      <c r="AI719" s="210"/>
      <c r="AJ719" s="210"/>
      <c r="AK719" s="210"/>
      <c r="AL719" s="210"/>
      <c r="AM719" s="210"/>
      <c r="AN719" s="210"/>
      <c r="AO719" s="210"/>
      <c r="AP719" s="210"/>
      <c r="AQ719" s="210"/>
      <c r="AR719" s="210"/>
      <c r="AS719" s="210"/>
      <c r="AT719" s="210"/>
      <c r="AU719" s="210"/>
      <c r="AV719" s="210"/>
      <c r="AW719" s="210"/>
      <c r="AX719" s="210"/>
      <c r="AY719" s="210"/>
      <c r="AZ719" s="210"/>
      <c r="BA719" s="210"/>
      <c r="BB719" s="210"/>
      <c r="BC719" s="210"/>
      <c r="BD719" s="210"/>
      <c r="BE719" s="210"/>
      <c r="BF719" s="210"/>
      <c r="BG719" s="210"/>
      <c r="BH719" s="210"/>
    </row>
    <row r="720" spans="1:60" outlineLevel="2" x14ac:dyDescent="0.25">
      <c r="A720" s="217"/>
      <c r="B720" s="218"/>
      <c r="C720" s="261" t="s">
        <v>300</v>
      </c>
      <c r="D720" s="254"/>
      <c r="E720" s="255">
        <v>25.41</v>
      </c>
      <c r="F720" s="220"/>
      <c r="G720" s="220"/>
      <c r="H720" s="220"/>
      <c r="I720" s="220"/>
      <c r="J720" s="220"/>
      <c r="K720" s="220"/>
      <c r="L720" s="220"/>
      <c r="M720" s="220"/>
      <c r="N720" s="219"/>
      <c r="O720" s="219"/>
      <c r="P720" s="219"/>
      <c r="Q720" s="219"/>
      <c r="R720" s="220"/>
      <c r="S720" s="220"/>
      <c r="T720" s="220"/>
      <c r="U720" s="220"/>
      <c r="V720" s="220"/>
      <c r="W720" s="220"/>
      <c r="X720" s="220"/>
      <c r="Y720" s="220"/>
      <c r="Z720" s="210"/>
      <c r="AA720" s="210"/>
      <c r="AB720" s="210"/>
      <c r="AC720" s="210"/>
      <c r="AD720" s="210"/>
      <c r="AE720" s="210"/>
      <c r="AF720" s="210"/>
      <c r="AG720" s="210" t="s">
        <v>243</v>
      </c>
      <c r="AH720" s="210">
        <v>0</v>
      </c>
      <c r="AI720" s="210"/>
      <c r="AJ720" s="210"/>
      <c r="AK720" s="210"/>
      <c r="AL720" s="210"/>
      <c r="AM720" s="210"/>
      <c r="AN720" s="210"/>
      <c r="AO720" s="210"/>
      <c r="AP720" s="210"/>
      <c r="AQ720" s="210"/>
      <c r="AR720" s="210"/>
      <c r="AS720" s="210"/>
      <c r="AT720" s="210"/>
      <c r="AU720" s="210"/>
      <c r="AV720" s="210"/>
      <c r="AW720" s="210"/>
      <c r="AX720" s="210"/>
      <c r="AY720" s="210"/>
      <c r="AZ720" s="210"/>
      <c r="BA720" s="210"/>
      <c r="BB720" s="210"/>
      <c r="BC720" s="210"/>
      <c r="BD720" s="210"/>
      <c r="BE720" s="210"/>
      <c r="BF720" s="210"/>
      <c r="BG720" s="210"/>
      <c r="BH720" s="210"/>
    </row>
    <row r="721" spans="1:60" outlineLevel="1" x14ac:dyDescent="0.25">
      <c r="A721" s="229">
        <v>173</v>
      </c>
      <c r="B721" s="230" t="s">
        <v>957</v>
      </c>
      <c r="C721" s="247" t="s">
        <v>958</v>
      </c>
      <c r="D721" s="231" t="s">
        <v>275</v>
      </c>
      <c r="E721" s="232">
        <v>4.5449999999999999</v>
      </c>
      <c r="F721" s="233"/>
      <c r="G721" s="234">
        <f>ROUND(E721*F721,2)</f>
        <v>0</v>
      </c>
      <c r="H721" s="233"/>
      <c r="I721" s="234">
        <f>ROUND(E721*H721,2)</f>
        <v>0</v>
      </c>
      <c r="J721" s="233"/>
      <c r="K721" s="234">
        <f>ROUND(E721*J721,2)</f>
        <v>0</v>
      </c>
      <c r="L721" s="234">
        <v>21</v>
      </c>
      <c r="M721" s="234">
        <f>G721*(1+L721/100)</f>
        <v>0</v>
      </c>
      <c r="N721" s="232">
        <v>6.7000000000000002E-4</v>
      </c>
      <c r="O721" s="232">
        <f>ROUND(E721*N721,2)</f>
        <v>0</v>
      </c>
      <c r="P721" s="232">
        <v>5.5E-2</v>
      </c>
      <c r="Q721" s="232">
        <f>ROUND(E721*P721,2)</f>
        <v>0.25</v>
      </c>
      <c r="R721" s="234" t="s">
        <v>956</v>
      </c>
      <c r="S721" s="234" t="s">
        <v>160</v>
      </c>
      <c r="T721" s="235" t="s">
        <v>160</v>
      </c>
      <c r="U721" s="220">
        <v>0.38100000000000001</v>
      </c>
      <c r="V721" s="220">
        <f>ROUND(E721*U721,2)</f>
        <v>1.73</v>
      </c>
      <c r="W721" s="220"/>
      <c r="X721" s="220" t="s">
        <v>194</v>
      </c>
      <c r="Y721" s="220" t="s">
        <v>163</v>
      </c>
      <c r="Z721" s="210"/>
      <c r="AA721" s="210"/>
      <c r="AB721" s="210"/>
      <c r="AC721" s="210"/>
      <c r="AD721" s="210"/>
      <c r="AE721" s="210"/>
      <c r="AF721" s="210"/>
      <c r="AG721" s="210" t="s">
        <v>195</v>
      </c>
      <c r="AH721" s="210"/>
      <c r="AI721" s="210"/>
      <c r="AJ721" s="210"/>
      <c r="AK721" s="210"/>
      <c r="AL721" s="210"/>
      <c r="AM721" s="210"/>
      <c r="AN721" s="210"/>
      <c r="AO721" s="210"/>
      <c r="AP721" s="210"/>
      <c r="AQ721" s="210"/>
      <c r="AR721" s="210"/>
      <c r="AS721" s="210"/>
      <c r="AT721" s="210"/>
      <c r="AU721" s="210"/>
      <c r="AV721" s="210"/>
      <c r="AW721" s="210"/>
      <c r="AX721" s="210"/>
      <c r="AY721" s="210"/>
      <c r="AZ721" s="210"/>
      <c r="BA721" s="210"/>
      <c r="BB721" s="210"/>
      <c r="BC721" s="210"/>
      <c r="BD721" s="210"/>
      <c r="BE721" s="210"/>
      <c r="BF721" s="210"/>
      <c r="BG721" s="210"/>
      <c r="BH721" s="210"/>
    </row>
    <row r="722" spans="1:60" outlineLevel="2" x14ac:dyDescent="0.25">
      <c r="A722" s="217"/>
      <c r="B722" s="218"/>
      <c r="C722" s="262" t="s">
        <v>959</v>
      </c>
      <c r="D722" s="260"/>
      <c r="E722" s="260"/>
      <c r="F722" s="260"/>
      <c r="G722" s="260"/>
      <c r="H722" s="220"/>
      <c r="I722" s="220"/>
      <c r="J722" s="220"/>
      <c r="K722" s="220"/>
      <c r="L722" s="220"/>
      <c r="M722" s="220"/>
      <c r="N722" s="219"/>
      <c r="O722" s="219"/>
      <c r="P722" s="219"/>
      <c r="Q722" s="219"/>
      <c r="R722" s="220"/>
      <c r="S722" s="220"/>
      <c r="T722" s="220"/>
      <c r="U722" s="220"/>
      <c r="V722" s="220"/>
      <c r="W722" s="220"/>
      <c r="X722" s="220"/>
      <c r="Y722" s="220"/>
      <c r="Z722" s="210"/>
      <c r="AA722" s="210"/>
      <c r="AB722" s="210"/>
      <c r="AC722" s="210"/>
      <c r="AD722" s="210"/>
      <c r="AE722" s="210"/>
      <c r="AF722" s="210"/>
      <c r="AG722" s="210" t="s">
        <v>249</v>
      </c>
      <c r="AH722" s="210"/>
      <c r="AI722" s="210"/>
      <c r="AJ722" s="210"/>
      <c r="AK722" s="210"/>
      <c r="AL722" s="210"/>
      <c r="AM722" s="210"/>
      <c r="AN722" s="210"/>
      <c r="AO722" s="210"/>
      <c r="AP722" s="210"/>
      <c r="AQ722" s="210"/>
      <c r="AR722" s="210"/>
      <c r="AS722" s="210"/>
      <c r="AT722" s="210"/>
      <c r="AU722" s="210"/>
      <c r="AV722" s="210"/>
      <c r="AW722" s="210"/>
      <c r="AX722" s="210"/>
      <c r="AY722" s="210"/>
      <c r="AZ722" s="210"/>
      <c r="BA722" s="237" t="str">
        <f>C722</f>
        <v>nebo vybourání otvorů jakýchkoliv rozměrů, včetně pomocného lešení o výšce podlahy do 1900 mm a pro zatížení do 1,5 kPa  (150 kg/m2),</v>
      </c>
      <c r="BB722" s="210"/>
      <c r="BC722" s="210"/>
      <c r="BD722" s="210"/>
      <c r="BE722" s="210"/>
      <c r="BF722" s="210"/>
      <c r="BG722" s="210"/>
      <c r="BH722" s="210"/>
    </row>
    <row r="723" spans="1:60" outlineLevel="2" x14ac:dyDescent="0.25">
      <c r="A723" s="217"/>
      <c r="B723" s="218"/>
      <c r="C723" s="261" t="s">
        <v>960</v>
      </c>
      <c r="D723" s="254"/>
      <c r="E723" s="255">
        <v>0.72</v>
      </c>
      <c r="F723" s="220"/>
      <c r="G723" s="220"/>
      <c r="H723" s="220"/>
      <c r="I723" s="220"/>
      <c r="J723" s="220"/>
      <c r="K723" s="220"/>
      <c r="L723" s="220"/>
      <c r="M723" s="220"/>
      <c r="N723" s="219"/>
      <c r="O723" s="219"/>
      <c r="P723" s="219"/>
      <c r="Q723" s="219"/>
      <c r="R723" s="220"/>
      <c r="S723" s="220"/>
      <c r="T723" s="220"/>
      <c r="U723" s="220"/>
      <c r="V723" s="220"/>
      <c r="W723" s="220"/>
      <c r="X723" s="220"/>
      <c r="Y723" s="220"/>
      <c r="Z723" s="210"/>
      <c r="AA723" s="210"/>
      <c r="AB723" s="210"/>
      <c r="AC723" s="210"/>
      <c r="AD723" s="210"/>
      <c r="AE723" s="210"/>
      <c r="AF723" s="210"/>
      <c r="AG723" s="210" t="s">
        <v>243</v>
      </c>
      <c r="AH723" s="210">
        <v>0</v>
      </c>
      <c r="AI723" s="210"/>
      <c r="AJ723" s="210"/>
      <c r="AK723" s="210"/>
      <c r="AL723" s="210"/>
      <c r="AM723" s="210"/>
      <c r="AN723" s="210"/>
      <c r="AO723" s="210"/>
      <c r="AP723" s="210"/>
      <c r="AQ723" s="210"/>
      <c r="AR723" s="210"/>
      <c r="AS723" s="210"/>
      <c r="AT723" s="210"/>
      <c r="AU723" s="210"/>
      <c r="AV723" s="210"/>
      <c r="AW723" s="210"/>
      <c r="AX723" s="210"/>
      <c r="AY723" s="210"/>
      <c r="AZ723" s="210"/>
      <c r="BA723" s="210"/>
      <c r="BB723" s="210"/>
      <c r="BC723" s="210"/>
      <c r="BD723" s="210"/>
      <c r="BE723" s="210"/>
      <c r="BF723" s="210"/>
      <c r="BG723" s="210"/>
      <c r="BH723" s="210"/>
    </row>
    <row r="724" spans="1:60" outlineLevel="3" x14ac:dyDescent="0.25">
      <c r="A724" s="217"/>
      <c r="B724" s="218"/>
      <c r="C724" s="261" t="s">
        <v>961</v>
      </c>
      <c r="D724" s="254"/>
      <c r="E724" s="255">
        <v>1.2</v>
      </c>
      <c r="F724" s="220"/>
      <c r="G724" s="220"/>
      <c r="H724" s="220"/>
      <c r="I724" s="220"/>
      <c r="J724" s="220"/>
      <c r="K724" s="220"/>
      <c r="L724" s="220"/>
      <c r="M724" s="220"/>
      <c r="N724" s="219"/>
      <c r="O724" s="219"/>
      <c r="P724" s="219"/>
      <c r="Q724" s="219"/>
      <c r="R724" s="220"/>
      <c r="S724" s="220"/>
      <c r="T724" s="220"/>
      <c r="U724" s="220"/>
      <c r="V724" s="220"/>
      <c r="W724" s="220"/>
      <c r="X724" s="220"/>
      <c r="Y724" s="220"/>
      <c r="Z724" s="210"/>
      <c r="AA724" s="210"/>
      <c r="AB724" s="210"/>
      <c r="AC724" s="210"/>
      <c r="AD724" s="210"/>
      <c r="AE724" s="210"/>
      <c r="AF724" s="210"/>
      <c r="AG724" s="210" t="s">
        <v>243</v>
      </c>
      <c r="AH724" s="210">
        <v>0</v>
      </c>
      <c r="AI724" s="210"/>
      <c r="AJ724" s="210"/>
      <c r="AK724" s="210"/>
      <c r="AL724" s="210"/>
      <c r="AM724" s="210"/>
      <c r="AN724" s="210"/>
      <c r="AO724" s="210"/>
      <c r="AP724" s="210"/>
      <c r="AQ724" s="210"/>
      <c r="AR724" s="210"/>
      <c r="AS724" s="210"/>
      <c r="AT724" s="210"/>
      <c r="AU724" s="210"/>
      <c r="AV724" s="210"/>
      <c r="AW724" s="210"/>
      <c r="AX724" s="210"/>
      <c r="AY724" s="210"/>
      <c r="AZ724" s="210"/>
      <c r="BA724" s="210"/>
      <c r="BB724" s="210"/>
      <c r="BC724" s="210"/>
      <c r="BD724" s="210"/>
      <c r="BE724" s="210"/>
      <c r="BF724" s="210"/>
      <c r="BG724" s="210"/>
      <c r="BH724" s="210"/>
    </row>
    <row r="725" spans="1:60" outlineLevel="3" x14ac:dyDescent="0.25">
      <c r="A725" s="217"/>
      <c r="B725" s="218"/>
      <c r="C725" s="261" t="s">
        <v>962</v>
      </c>
      <c r="D725" s="254"/>
      <c r="E725" s="255">
        <v>2.63</v>
      </c>
      <c r="F725" s="220"/>
      <c r="G725" s="220"/>
      <c r="H725" s="220"/>
      <c r="I725" s="220"/>
      <c r="J725" s="220"/>
      <c r="K725" s="220"/>
      <c r="L725" s="220"/>
      <c r="M725" s="220"/>
      <c r="N725" s="219"/>
      <c r="O725" s="219"/>
      <c r="P725" s="219"/>
      <c r="Q725" s="219"/>
      <c r="R725" s="220"/>
      <c r="S725" s="220"/>
      <c r="T725" s="220"/>
      <c r="U725" s="220"/>
      <c r="V725" s="220"/>
      <c r="W725" s="220"/>
      <c r="X725" s="220"/>
      <c r="Y725" s="220"/>
      <c r="Z725" s="210"/>
      <c r="AA725" s="210"/>
      <c r="AB725" s="210"/>
      <c r="AC725" s="210"/>
      <c r="AD725" s="210"/>
      <c r="AE725" s="210"/>
      <c r="AF725" s="210"/>
      <c r="AG725" s="210" t="s">
        <v>243</v>
      </c>
      <c r="AH725" s="210">
        <v>0</v>
      </c>
      <c r="AI725" s="210"/>
      <c r="AJ725" s="210"/>
      <c r="AK725" s="210"/>
      <c r="AL725" s="210"/>
      <c r="AM725" s="210"/>
      <c r="AN725" s="210"/>
      <c r="AO725" s="210"/>
      <c r="AP725" s="210"/>
      <c r="AQ725" s="210"/>
      <c r="AR725" s="210"/>
      <c r="AS725" s="210"/>
      <c r="AT725" s="210"/>
      <c r="AU725" s="210"/>
      <c r="AV725" s="210"/>
      <c r="AW725" s="210"/>
      <c r="AX725" s="210"/>
      <c r="AY725" s="210"/>
      <c r="AZ725" s="210"/>
      <c r="BA725" s="210"/>
      <c r="BB725" s="210"/>
      <c r="BC725" s="210"/>
      <c r="BD725" s="210"/>
      <c r="BE725" s="210"/>
      <c r="BF725" s="210"/>
      <c r="BG725" s="210"/>
      <c r="BH725" s="210"/>
    </row>
    <row r="726" spans="1:60" outlineLevel="1" x14ac:dyDescent="0.25">
      <c r="A726" s="229">
        <v>174</v>
      </c>
      <c r="B726" s="230" t="s">
        <v>963</v>
      </c>
      <c r="C726" s="247" t="s">
        <v>964</v>
      </c>
      <c r="D726" s="231" t="s">
        <v>275</v>
      </c>
      <c r="E726" s="232">
        <v>3.5910000000000002</v>
      </c>
      <c r="F726" s="233"/>
      <c r="G726" s="234">
        <f>ROUND(E726*F726,2)</f>
        <v>0</v>
      </c>
      <c r="H726" s="233"/>
      <c r="I726" s="234">
        <f>ROUND(E726*H726,2)</f>
        <v>0</v>
      </c>
      <c r="J726" s="233"/>
      <c r="K726" s="234">
        <f>ROUND(E726*J726,2)</f>
        <v>0</v>
      </c>
      <c r="L726" s="234">
        <v>21</v>
      </c>
      <c r="M726" s="234">
        <f>G726*(1+L726/100)</f>
        <v>0</v>
      </c>
      <c r="N726" s="232">
        <v>0</v>
      </c>
      <c r="O726" s="232">
        <f>ROUND(E726*N726,2)</f>
        <v>0</v>
      </c>
      <c r="P726" s="232">
        <v>0.108</v>
      </c>
      <c r="Q726" s="232">
        <f>ROUND(E726*P726,2)</f>
        <v>0.39</v>
      </c>
      <c r="R726" s="234" t="s">
        <v>956</v>
      </c>
      <c r="S726" s="234" t="s">
        <v>160</v>
      </c>
      <c r="T726" s="235" t="s">
        <v>160</v>
      </c>
      <c r="U726" s="220">
        <v>0.67</v>
      </c>
      <c r="V726" s="220">
        <f>ROUND(E726*U726,2)</f>
        <v>2.41</v>
      </c>
      <c r="W726" s="220"/>
      <c r="X726" s="220" t="s">
        <v>194</v>
      </c>
      <c r="Y726" s="220" t="s">
        <v>163</v>
      </c>
      <c r="Z726" s="210"/>
      <c r="AA726" s="210"/>
      <c r="AB726" s="210"/>
      <c r="AC726" s="210"/>
      <c r="AD726" s="210"/>
      <c r="AE726" s="210"/>
      <c r="AF726" s="210"/>
      <c r="AG726" s="210" t="s">
        <v>195</v>
      </c>
      <c r="AH726" s="210"/>
      <c r="AI726" s="210"/>
      <c r="AJ726" s="210"/>
      <c r="AK726" s="210"/>
      <c r="AL726" s="210"/>
      <c r="AM726" s="210"/>
      <c r="AN726" s="210"/>
      <c r="AO726" s="210"/>
      <c r="AP726" s="210"/>
      <c r="AQ726" s="210"/>
      <c r="AR726" s="210"/>
      <c r="AS726" s="210"/>
      <c r="AT726" s="210"/>
      <c r="AU726" s="210"/>
      <c r="AV726" s="210"/>
      <c r="AW726" s="210"/>
      <c r="AX726" s="210"/>
      <c r="AY726" s="210"/>
      <c r="AZ726" s="210"/>
      <c r="BA726" s="210"/>
      <c r="BB726" s="210"/>
      <c r="BC726" s="210"/>
      <c r="BD726" s="210"/>
      <c r="BE726" s="210"/>
      <c r="BF726" s="210"/>
      <c r="BG726" s="210"/>
      <c r="BH726" s="210"/>
    </row>
    <row r="727" spans="1:60" outlineLevel="2" x14ac:dyDescent="0.25">
      <c r="A727" s="217"/>
      <c r="B727" s="218"/>
      <c r="C727" s="262" t="s">
        <v>965</v>
      </c>
      <c r="D727" s="260"/>
      <c r="E727" s="260"/>
      <c r="F727" s="260"/>
      <c r="G727" s="260"/>
      <c r="H727" s="220"/>
      <c r="I727" s="220"/>
      <c r="J727" s="220"/>
      <c r="K727" s="220"/>
      <c r="L727" s="220"/>
      <c r="M727" s="220"/>
      <c r="N727" s="219"/>
      <c r="O727" s="219"/>
      <c r="P727" s="219"/>
      <c r="Q727" s="219"/>
      <c r="R727" s="220"/>
      <c r="S727" s="220"/>
      <c r="T727" s="220"/>
      <c r="U727" s="220"/>
      <c r="V727" s="220"/>
      <c r="W727" s="220"/>
      <c r="X727" s="220"/>
      <c r="Y727" s="220"/>
      <c r="Z727" s="210"/>
      <c r="AA727" s="210"/>
      <c r="AB727" s="210"/>
      <c r="AC727" s="210"/>
      <c r="AD727" s="210"/>
      <c r="AE727" s="210"/>
      <c r="AF727" s="210"/>
      <c r="AG727" s="210" t="s">
        <v>249</v>
      </c>
      <c r="AH727" s="210"/>
      <c r="AI727" s="210"/>
      <c r="AJ727" s="210"/>
      <c r="AK727" s="210"/>
      <c r="AL727" s="210"/>
      <c r="AM727" s="210"/>
      <c r="AN727" s="210"/>
      <c r="AO727" s="210"/>
      <c r="AP727" s="210"/>
      <c r="AQ727" s="210"/>
      <c r="AR727" s="210"/>
      <c r="AS727" s="210"/>
      <c r="AT727" s="210"/>
      <c r="AU727" s="210"/>
      <c r="AV727" s="210"/>
      <c r="AW727" s="210"/>
      <c r="AX727" s="210"/>
      <c r="AY727" s="210"/>
      <c r="AZ727" s="210"/>
      <c r="BA727" s="210"/>
      <c r="BB727" s="210"/>
      <c r="BC727" s="210"/>
      <c r="BD727" s="210"/>
      <c r="BE727" s="210"/>
      <c r="BF727" s="210"/>
      <c r="BG727" s="210"/>
      <c r="BH727" s="210"/>
    </row>
    <row r="728" spans="1:60" outlineLevel="2" x14ac:dyDescent="0.25">
      <c r="A728" s="217"/>
      <c r="B728" s="218"/>
      <c r="C728" s="261" t="s">
        <v>966</v>
      </c>
      <c r="D728" s="254"/>
      <c r="E728" s="255">
        <v>3.59</v>
      </c>
      <c r="F728" s="220"/>
      <c r="G728" s="220"/>
      <c r="H728" s="220"/>
      <c r="I728" s="220"/>
      <c r="J728" s="220"/>
      <c r="K728" s="220"/>
      <c r="L728" s="220"/>
      <c r="M728" s="220"/>
      <c r="N728" s="219"/>
      <c r="O728" s="219"/>
      <c r="P728" s="219"/>
      <c r="Q728" s="219"/>
      <c r="R728" s="220"/>
      <c r="S728" s="220"/>
      <c r="T728" s="220"/>
      <c r="U728" s="220"/>
      <c r="V728" s="220"/>
      <c r="W728" s="220"/>
      <c r="X728" s="220"/>
      <c r="Y728" s="220"/>
      <c r="Z728" s="210"/>
      <c r="AA728" s="210"/>
      <c r="AB728" s="210"/>
      <c r="AC728" s="210"/>
      <c r="AD728" s="210"/>
      <c r="AE728" s="210"/>
      <c r="AF728" s="210"/>
      <c r="AG728" s="210" t="s">
        <v>243</v>
      </c>
      <c r="AH728" s="210">
        <v>0</v>
      </c>
      <c r="AI728" s="210"/>
      <c r="AJ728" s="210"/>
      <c r="AK728" s="210"/>
      <c r="AL728" s="210"/>
      <c r="AM728" s="210"/>
      <c r="AN728" s="210"/>
      <c r="AO728" s="210"/>
      <c r="AP728" s="210"/>
      <c r="AQ728" s="210"/>
      <c r="AR728" s="210"/>
      <c r="AS728" s="210"/>
      <c r="AT728" s="210"/>
      <c r="AU728" s="210"/>
      <c r="AV728" s="210"/>
      <c r="AW728" s="210"/>
      <c r="AX728" s="210"/>
      <c r="AY728" s="210"/>
      <c r="AZ728" s="210"/>
      <c r="BA728" s="210"/>
      <c r="BB728" s="210"/>
      <c r="BC728" s="210"/>
      <c r="BD728" s="210"/>
      <c r="BE728" s="210"/>
      <c r="BF728" s="210"/>
      <c r="BG728" s="210"/>
      <c r="BH728" s="210"/>
    </row>
    <row r="729" spans="1:60" outlineLevel="1" x14ac:dyDescent="0.25">
      <c r="A729" s="229">
        <v>175</v>
      </c>
      <c r="B729" s="230" t="s">
        <v>967</v>
      </c>
      <c r="C729" s="247" t="s">
        <v>968</v>
      </c>
      <c r="D729" s="231" t="s">
        <v>275</v>
      </c>
      <c r="E729" s="232">
        <v>5.6028000000000002</v>
      </c>
      <c r="F729" s="233"/>
      <c r="G729" s="234">
        <f>ROUND(E729*F729,2)</f>
        <v>0</v>
      </c>
      <c r="H729" s="233"/>
      <c r="I729" s="234">
        <f>ROUND(E729*H729,2)</f>
        <v>0</v>
      </c>
      <c r="J729" s="233"/>
      <c r="K729" s="234">
        <f>ROUND(E729*J729,2)</f>
        <v>0</v>
      </c>
      <c r="L729" s="234">
        <v>21</v>
      </c>
      <c r="M729" s="234">
        <f>G729*(1+L729/100)</f>
        <v>0</v>
      </c>
      <c r="N729" s="232">
        <v>3.4000000000000002E-4</v>
      </c>
      <c r="O729" s="232">
        <f>ROUND(E729*N729,2)</f>
        <v>0</v>
      </c>
      <c r="P729" s="232">
        <v>0.25</v>
      </c>
      <c r="Q729" s="232">
        <f>ROUND(E729*P729,2)</f>
        <v>1.4</v>
      </c>
      <c r="R729" s="234" t="s">
        <v>956</v>
      </c>
      <c r="S729" s="234" t="s">
        <v>160</v>
      </c>
      <c r="T729" s="235" t="s">
        <v>160</v>
      </c>
      <c r="U729" s="220">
        <v>1.383</v>
      </c>
      <c r="V729" s="220">
        <f>ROUND(E729*U729,2)</f>
        <v>7.75</v>
      </c>
      <c r="W729" s="220"/>
      <c r="X729" s="220" t="s">
        <v>194</v>
      </c>
      <c r="Y729" s="220" t="s">
        <v>163</v>
      </c>
      <c r="Z729" s="210"/>
      <c r="AA729" s="210"/>
      <c r="AB729" s="210"/>
      <c r="AC729" s="210"/>
      <c r="AD729" s="210"/>
      <c r="AE729" s="210"/>
      <c r="AF729" s="210"/>
      <c r="AG729" s="210" t="s">
        <v>195</v>
      </c>
      <c r="AH729" s="210"/>
      <c r="AI729" s="210"/>
      <c r="AJ729" s="210"/>
      <c r="AK729" s="210"/>
      <c r="AL729" s="210"/>
      <c r="AM729" s="210"/>
      <c r="AN729" s="210"/>
      <c r="AO729" s="210"/>
      <c r="AP729" s="210"/>
      <c r="AQ729" s="210"/>
      <c r="AR729" s="210"/>
      <c r="AS729" s="210"/>
      <c r="AT729" s="210"/>
      <c r="AU729" s="210"/>
      <c r="AV729" s="210"/>
      <c r="AW729" s="210"/>
      <c r="AX729" s="210"/>
      <c r="AY729" s="210"/>
      <c r="AZ729" s="210"/>
      <c r="BA729" s="210"/>
      <c r="BB729" s="210"/>
      <c r="BC729" s="210"/>
      <c r="BD729" s="210"/>
      <c r="BE729" s="210"/>
      <c r="BF729" s="210"/>
      <c r="BG729" s="210"/>
      <c r="BH729" s="210"/>
    </row>
    <row r="730" spans="1:60" outlineLevel="2" x14ac:dyDescent="0.25">
      <c r="A730" s="217"/>
      <c r="B730" s="218"/>
      <c r="C730" s="262" t="s">
        <v>969</v>
      </c>
      <c r="D730" s="260"/>
      <c r="E730" s="260"/>
      <c r="F730" s="260"/>
      <c r="G730" s="260"/>
      <c r="H730" s="220"/>
      <c r="I730" s="220"/>
      <c r="J730" s="220"/>
      <c r="K730" s="220"/>
      <c r="L730" s="220"/>
      <c r="M730" s="220"/>
      <c r="N730" s="219"/>
      <c r="O730" s="219"/>
      <c r="P730" s="219"/>
      <c r="Q730" s="219"/>
      <c r="R730" s="220"/>
      <c r="S730" s="220"/>
      <c r="T730" s="220"/>
      <c r="U730" s="220"/>
      <c r="V730" s="220"/>
      <c r="W730" s="220"/>
      <c r="X730" s="220"/>
      <c r="Y730" s="220"/>
      <c r="Z730" s="210"/>
      <c r="AA730" s="210"/>
      <c r="AB730" s="210"/>
      <c r="AC730" s="210"/>
      <c r="AD730" s="210"/>
      <c r="AE730" s="210"/>
      <c r="AF730" s="210"/>
      <c r="AG730" s="210" t="s">
        <v>249</v>
      </c>
      <c r="AH730" s="210"/>
      <c r="AI730" s="210"/>
      <c r="AJ730" s="210"/>
      <c r="AK730" s="210"/>
      <c r="AL730" s="210"/>
      <c r="AM730" s="210"/>
      <c r="AN730" s="210"/>
      <c r="AO730" s="210"/>
      <c r="AP730" s="210"/>
      <c r="AQ730" s="210"/>
      <c r="AR730" s="210"/>
      <c r="AS730" s="210"/>
      <c r="AT730" s="210"/>
      <c r="AU730" s="210"/>
      <c r="AV730" s="210"/>
      <c r="AW730" s="210"/>
      <c r="AX730" s="210"/>
      <c r="AY730" s="210"/>
      <c r="AZ730" s="210"/>
      <c r="BA730" s="210"/>
      <c r="BB730" s="210"/>
      <c r="BC730" s="210"/>
      <c r="BD730" s="210"/>
      <c r="BE730" s="210"/>
      <c r="BF730" s="210"/>
      <c r="BG730" s="210"/>
      <c r="BH730" s="210"/>
    </row>
    <row r="731" spans="1:60" outlineLevel="2" x14ac:dyDescent="0.25">
      <c r="A731" s="217"/>
      <c r="B731" s="218"/>
      <c r="C731" s="261" t="s">
        <v>312</v>
      </c>
      <c r="D731" s="254"/>
      <c r="E731" s="255">
        <v>2.41</v>
      </c>
      <c r="F731" s="220"/>
      <c r="G731" s="220"/>
      <c r="H731" s="220"/>
      <c r="I731" s="220"/>
      <c r="J731" s="220"/>
      <c r="K731" s="220"/>
      <c r="L731" s="220"/>
      <c r="M731" s="220"/>
      <c r="N731" s="219"/>
      <c r="O731" s="219"/>
      <c r="P731" s="219"/>
      <c r="Q731" s="219"/>
      <c r="R731" s="220"/>
      <c r="S731" s="220"/>
      <c r="T731" s="220"/>
      <c r="U731" s="220"/>
      <c r="V731" s="220"/>
      <c r="W731" s="220"/>
      <c r="X731" s="220"/>
      <c r="Y731" s="220"/>
      <c r="Z731" s="210"/>
      <c r="AA731" s="210"/>
      <c r="AB731" s="210"/>
      <c r="AC731" s="210"/>
      <c r="AD731" s="210"/>
      <c r="AE731" s="210"/>
      <c r="AF731" s="210"/>
      <c r="AG731" s="210" t="s">
        <v>243</v>
      </c>
      <c r="AH731" s="210">
        <v>0</v>
      </c>
      <c r="AI731" s="210"/>
      <c r="AJ731" s="210"/>
      <c r="AK731" s="210"/>
      <c r="AL731" s="210"/>
      <c r="AM731" s="210"/>
      <c r="AN731" s="210"/>
      <c r="AO731" s="210"/>
      <c r="AP731" s="210"/>
      <c r="AQ731" s="210"/>
      <c r="AR731" s="210"/>
      <c r="AS731" s="210"/>
      <c r="AT731" s="210"/>
      <c r="AU731" s="210"/>
      <c r="AV731" s="210"/>
      <c r="AW731" s="210"/>
      <c r="AX731" s="210"/>
      <c r="AY731" s="210"/>
      <c r="AZ731" s="210"/>
      <c r="BA731" s="210"/>
      <c r="BB731" s="210"/>
      <c r="BC731" s="210"/>
      <c r="BD731" s="210"/>
      <c r="BE731" s="210"/>
      <c r="BF731" s="210"/>
      <c r="BG731" s="210"/>
      <c r="BH731" s="210"/>
    </row>
    <row r="732" spans="1:60" outlineLevel="3" x14ac:dyDescent="0.25">
      <c r="A732" s="217"/>
      <c r="B732" s="218"/>
      <c r="C732" s="261" t="s">
        <v>313</v>
      </c>
      <c r="D732" s="254"/>
      <c r="E732" s="255">
        <v>3.19</v>
      </c>
      <c r="F732" s="220"/>
      <c r="G732" s="220"/>
      <c r="H732" s="220"/>
      <c r="I732" s="220"/>
      <c r="J732" s="220"/>
      <c r="K732" s="220"/>
      <c r="L732" s="220"/>
      <c r="M732" s="220"/>
      <c r="N732" s="219"/>
      <c r="O732" s="219"/>
      <c r="P732" s="219"/>
      <c r="Q732" s="219"/>
      <c r="R732" s="220"/>
      <c r="S732" s="220"/>
      <c r="T732" s="220"/>
      <c r="U732" s="220"/>
      <c r="V732" s="220"/>
      <c r="W732" s="220"/>
      <c r="X732" s="220"/>
      <c r="Y732" s="220"/>
      <c r="Z732" s="210"/>
      <c r="AA732" s="210"/>
      <c r="AB732" s="210"/>
      <c r="AC732" s="210"/>
      <c r="AD732" s="210"/>
      <c r="AE732" s="210"/>
      <c r="AF732" s="210"/>
      <c r="AG732" s="210" t="s">
        <v>243</v>
      </c>
      <c r="AH732" s="210">
        <v>0</v>
      </c>
      <c r="AI732" s="210"/>
      <c r="AJ732" s="210"/>
      <c r="AK732" s="210"/>
      <c r="AL732" s="210"/>
      <c r="AM732" s="210"/>
      <c r="AN732" s="210"/>
      <c r="AO732" s="210"/>
      <c r="AP732" s="210"/>
      <c r="AQ732" s="210"/>
      <c r="AR732" s="210"/>
      <c r="AS732" s="210"/>
      <c r="AT732" s="210"/>
      <c r="AU732" s="210"/>
      <c r="AV732" s="210"/>
      <c r="AW732" s="210"/>
      <c r="AX732" s="210"/>
      <c r="AY732" s="210"/>
      <c r="AZ732" s="210"/>
      <c r="BA732" s="210"/>
      <c r="BB732" s="210"/>
      <c r="BC732" s="210"/>
      <c r="BD732" s="210"/>
      <c r="BE732" s="210"/>
      <c r="BF732" s="210"/>
      <c r="BG732" s="210"/>
      <c r="BH732" s="210"/>
    </row>
    <row r="733" spans="1:60" outlineLevel="1" x14ac:dyDescent="0.25">
      <c r="A733" s="229">
        <v>176</v>
      </c>
      <c r="B733" s="230" t="s">
        <v>970</v>
      </c>
      <c r="C733" s="247" t="s">
        <v>971</v>
      </c>
      <c r="D733" s="231" t="s">
        <v>303</v>
      </c>
      <c r="E733" s="232">
        <v>228</v>
      </c>
      <c r="F733" s="233"/>
      <c r="G733" s="234">
        <f>ROUND(E733*F733,2)</f>
        <v>0</v>
      </c>
      <c r="H733" s="233"/>
      <c r="I733" s="234">
        <f>ROUND(E733*H733,2)</f>
        <v>0</v>
      </c>
      <c r="J733" s="233"/>
      <c r="K733" s="234">
        <f>ROUND(E733*J733,2)</f>
        <v>0</v>
      </c>
      <c r="L733" s="234">
        <v>21</v>
      </c>
      <c r="M733" s="234">
        <f>G733*(1+L733/100)</f>
        <v>0</v>
      </c>
      <c r="N733" s="232">
        <v>0</v>
      </c>
      <c r="O733" s="232">
        <f>ROUND(E733*N733,2)</f>
        <v>0</v>
      </c>
      <c r="P733" s="232">
        <v>0</v>
      </c>
      <c r="Q733" s="232">
        <f>ROUND(E733*P733,2)</f>
        <v>0</v>
      </c>
      <c r="R733" s="234" t="s">
        <v>956</v>
      </c>
      <c r="S733" s="234" t="s">
        <v>160</v>
      </c>
      <c r="T733" s="235" t="s">
        <v>160</v>
      </c>
      <c r="U733" s="220">
        <v>0.03</v>
      </c>
      <c r="V733" s="220">
        <f>ROUND(E733*U733,2)</f>
        <v>6.84</v>
      </c>
      <c r="W733" s="220"/>
      <c r="X733" s="220" t="s">
        <v>194</v>
      </c>
      <c r="Y733" s="220" t="s">
        <v>163</v>
      </c>
      <c r="Z733" s="210"/>
      <c r="AA733" s="210"/>
      <c r="AB733" s="210"/>
      <c r="AC733" s="210"/>
      <c r="AD733" s="210"/>
      <c r="AE733" s="210"/>
      <c r="AF733" s="210"/>
      <c r="AG733" s="210" t="s">
        <v>195</v>
      </c>
      <c r="AH733" s="210"/>
      <c r="AI733" s="210"/>
      <c r="AJ733" s="210"/>
      <c r="AK733" s="210"/>
      <c r="AL733" s="210"/>
      <c r="AM733" s="210"/>
      <c r="AN733" s="210"/>
      <c r="AO733" s="210"/>
      <c r="AP733" s="210"/>
      <c r="AQ733" s="210"/>
      <c r="AR733" s="210"/>
      <c r="AS733" s="210"/>
      <c r="AT733" s="210"/>
      <c r="AU733" s="210"/>
      <c r="AV733" s="210"/>
      <c r="AW733" s="210"/>
      <c r="AX733" s="210"/>
      <c r="AY733" s="210"/>
      <c r="AZ733" s="210"/>
      <c r="BA733" s="210"/>
      <c r="BB733" s="210"/>
      <c r="BC733" s="210"/>
      <c r="BD733" s="210"/>
      <c r="BE733" s="210"/>
      <c r="BF733" s="210"/>
      <c r="BG733" s="210"/>
      <c r="BH733" s="210"/>
    </row>
    <row r="734" spans="1:60" outlineLevel="2" x14ac:dyDescent="0.25">
      <c r="A734" s="217"/>
      <c r="B734" s="218"/>
      <c r="C734" s="262" t="s">
        <v>972</v>
      </c>
      <c r="D734" s="260"/>
      <c r="E734" s="260"/>
      <c r="F734" s="260"/>
      <c r="G734" s="260"/>
      <c r="H734" s="220"/>
      <c r="I734" s="220"/>
      <c r="J734" s="220"/>
      <c r="K734" s="220"/>
      <c r="L734" s="220"/>
      <c r="M734" s="220"/>
      <c r="N734" s="219"/>
      <c r="O734" s="219"/>
      <c r="P734" s="219"/>
      <c r="Q734" s="219"/>
      <c r="R734" s="220"/>
      <c r="S734" s="220"/>
      <c r="T734" s="220"/>
      <c r="U734" s="220"/>
      <c r="V734" s="220"/>
      <c r="W734" s="220"/>
      <c r="X734" s="220"/>
      <c r="Y734" s="220"/>
      <c r="Z734" s="210"/>
      <c r="AA734" s="210"/>
      <c r="AB734" s="210"/>
      <c r="AC734" s="210"/>
      <c r="AD734" s="210"/>
      <c r="AE734" s="210"/>
      <c r="AF734" s="210"/>
      <c r="AG734" s="210" t="s">
        <v>249</v>
      </c>
      <c r="AH734" s="210"/>
      <c r="AI734" s="210"/>
      <c r="AJ734" s="210"/>
      <c r="AK734" s="210"/>
      <c r="AL734" s="210"/>
      <c r="AM734" s="210"/>
      <c r="AN734" s="210"/>
      <c r="AO734" s="210"/>
      <c r="AP734" s="210"/>
      <c r="AQ734" s="210"/>
      <c r="AR734" s="210"/>
      <c r="AS734" s="210"/>
      <c r="AT734" s="210"/>
      <c r="AU734" s="210"/>
      <c r="AV734" s="210"/>
      <c r="AW734" s="210"/>
      <c r="AX734" s="210"/>
      <c r="AY734" s="210"/>
      <c r="AZ734" s="210"/>
      <c r="BA734" s="210"/>
      <c r="BB734" s="210"/>
      <c r="BC734" s="210"/>
      <c r="BD734" s="210"/>
      <c r="BE734" s="210"/>
      <c r="BF734" s="210"/>
      <c r="BG734" s="210"/>
      <c r="BH734" s="210"/>
    </row>
    <row r="735" spans="1:60" outlineLevel="2" x14ac:dyDescent="0.25">
      <c r="A735" s="217"/>
      <c r="B735" s="218"/>
      <c r="C735" s="261" t="s">
        <v>816</v>
      </c>
      <c r="D735" s="254"/>
      <c r="E735" s="255">
        <v>4</v>
      </c>
      <c r="F735" s="220"/>
      <c r="G735" s="220"/>
      <c r="H735" s="220"/>
      <c r="I735" s="220"/>
      <c r="J735" s="220"/>
      <c r="K735" s="220"/>
      <c r="L735" s="220"/>
      <c r="M735" s="220"/>
      <c r="N735" s="219"/>
      <c r="O735" s="219"/>
      <c r="P735" s="219"/>
      <c r="Q735" s="219"/>
      <c r="R735" s="220"/>
      <c r="S735" s="220"/>
      <c r="T735" s="220"/>
      <c r="U735" s="220"/>
      <c r="V735" s="220"/>
      <c r="W735" s="220"/>
      <c r="X735" s="220"/>
      <c r="Y735" s="220"/>
      <c r="Z735" s="210"/>
      <c r="AA735" s="210"/>
      <c r="AB735" s="210"/>
      <c r="AC735" s="210"/>
      <c r="AD735" s="210"/>
      <c r="AE735" s="210"/>
      <c r="AF735" s="210"/>
      <c r="AG735" s="210" t="s">
        <v>243</v>
      </c>
      <c r="AH735" s="210">
        <v>0</v>
      </c>
      <c r="AI735" s="210"/>
      <c r="AJ735" s="210"/>
      <c r="AK735" s="210"/>
      <c r="AL735" s="210"/>
      <c r="AM735" s="210"/>
      <c r="AN735" s="210"/>
      <c r="AO735" s="210"/>
      <c r="AP735" s="210"/>
      <c r="AQ735" s="210"/>
      <c r="AR735" s="210"/>
      <c r="AS735" s="210"/>
      <c r="AT735" s="210"/>
      <c r="AU735" s="210"/>
      <c r="AV735" s="210"/>
      <c r="AW735" s="210"/>
      <c r="AX735" s="210"/>
      <c r="AY735" s="210"/>
      <c r="AZ735" s="210"/>
      <c r="BA735" s="210"/>
      <c r="BB735" s="210"/>
      <c r="BC735" s="210"/>
      <c r="BD735" s="210"/>
      <c r="BE735" s="210"/>
      <c r="BF735" s="210"/>
      <c r="BG735" s="210"/>
      <c r="BH735" s="210"/>
    </row>
    <row r="736" spans="1:60" outlineLevel="3" x14ac:dyDescent="0.25">
      <c r="A736" s="217"/>
      <c r="B736" s="218"/>
      <c r="C736" s="261" t="s">
        <v>973</v>
      </c>
      <c r="D736" s="254"/>
      <c r="E736" s="255">
        <v>144</v>
      </c>
      <c r="F736" s="220"/>
      <c r="G736" s="220"/>
      <c r="H736" s="220"/>
      <c r="I736" s="220"/>
      <c r="J736" s="220"/>
      <c r="K736" s="220"/>
      <c r="L736" s="220"/>
      <c r="M736" s="220"/>
      <c r="N736" s="219"/>
      <c r="O736" s="219"/>
      <c r="P736" s="219"/>
      <c r="Q736" s="219"/>
      <c r="R736" s="220"/>
      <c r="S736" s="220"/>
      <c r="T736" s="220"/>
      <c r="U736" s="220"/>
      <c r="V736" s="220"/>
      <c r="W736" s="220"/>
      <c r="X736" s="220"/>
      <c r="Y736" s="220"/>
      <c r="Z736" s="210"/>
      <c r="AA736" s="210"/>
      <c r="AB736" s="210"/>
      <c r="AC736" s="210"/>
      <c r="AD736" s="210"/>
      <c r="AE736" s="210"/>
      <c r="AF736" s="210"/>
      <c r="AG736" s="210" t="s">
        <v>243</v>
      </c>
      <c r="AH736" s="210">
        <v>0</v>
      </c>
      <c r="AI736" s="210"/>
      <c r="AJ736" s="210"/>
      <c r="AK736" s="210"/>
      <c r="AL736" s="210"/>
      <c r="AM736" s="210"/>
      <c r="AN736" s="210"/>
      <c r="AO736" s="210"/>
      <c r="AP736" s="210"/>
      <c r="AQ736" s="210"/>
      <c r="AR736" s="210"/>
      <c r="AS736" s="210"/>
      <c r="AT736" s="210"/>
      <c r="AU736" s="210"/>
      <c r="AV736" s="210"/>
      <c r="AW736" s="210"/>
      <c r="AX736" s="210"/>
      <c r="AY736" s="210"/>
      <c r="AZ736" s="210"/>
      <c r="BA736" s="210"/>
      <c r="BB736" s="210"/>
      <c r="BC736" s="210"/>
      <c r="BD736" s="210"/>
      <c r="BE736" s="210"/>
      <c r="BF736" s="210"/>
      <c r="BG736" s="210"/>
      <c r="BH736" s="210"/>
    </row>
    <row r="737" spans="1:60" outlineLevel="3" x14ac:dyDescent="0.25">
      <c r="A737" s="217"/>
      <c r="B737" s="218"/>
      <c r="C737" s="261" t="s">
        <v>974</v>
      </c>
      <c r="D737" s="254"/>
      <c r="E737" s="255">
        <v>6</v>
      </c>
      <c r="F737" s="220"/>
      <c r="G737" s="220"/>
      <c r="H737" s="220"/>
      <c r="I737" s="220"/>
      <c r="J737" s="220"/>
      <c r="K737" s="220"/>
      <c r="L737" s="220"/>
      <c r="M737" s="220"/>
      <c r="N737" s="219"/>
      <c r="O737" s="219"/>
      <c r="P737" s="219"/>
      <c r="Q737" s="219"/>
      <c r="R737" s="220"/>
      <c r="S737" s="220"/>
      <c r="T737" s="220"/>
      <c r="U737" s="220"/>
      <c r="V737" s="220"/>
      <c r="W737" s="220"/>
      <c r="X737" s="220"/>
      <c r="Y737" s="220"/>
      <c r="Z737" s="210"/>
      <c r="AA737" s="210"/>
      <c r="AB737" s="210"/>
      <c r="AC737" s="210"/>
      <c r="AD737" s="210"/>
      <c r="AE737" s="210"/>
      <c r="AF737" s="210"/>
      <c r="AG737" s="210" t="s">
        <v>243</v>
      </c>
      <c r="AH737" s="210">
        <v>0</v>
      </c>
      <c r="AI737" s="210"/>
      <c r="AJ737" s="210"/>
      <c r="AK737" s="210"/>
      <c r="AL737" s="210"/>
      <c r="AM737" s="210"/>
      <c r="AN737" s="210"/>
      <c r="AO737" s="210"/>
      <c r="AP737" s="210"/>
      <c r="AQ737" s="210"/>
      <c r="AR737" s="210"/>
      <c r="AS737" s="210"/>
      <c r="AT737" s="210"/>
      <c r="AU737" s="210"/>
      <c r="AV737" s="210"/>
      <c r="AW737" s="210"/>
      <c r="AX737" s="210"/>
      <c r="AY737" s="210"/>
      <c r="AZ737" s="210"/>
      <c r="BA737" s="210"/>
      <c r="BB737" s="210"/>
      <c r="BC737" s="210"/>
      <c r="BD737" s="210"/>
      <c r="BE737" s="210"/>
      <c r="BF737" s="210"/>
      <c r="BG737" s="210"/>
      <c r="BH737" s="210"/>
    </row>
    <row r="738" spans="1:60" outlineLevel="3" x14ac:dyDescent="0.25">
      <c r="A738" s="217"/>
      <c r="B738" s="218"/>
      <c r="C738" s="261" t="s">
        <v>975</v>
      </c>
      <c r="D738" s="254"/>
      <c r="E738" s="255">
        <v>11</v>
      </c>
      <c r="F738" s="220"/>
      <c r="G738" s="220"/>
      <c r="H738" s="220"/>
      <c r="I738" s="220"/>
      <c r="J738" s="220"/>
      <c r="K738" s="220"/>
      <c r="L738" s="220"/>
      <c r="M738" s="220"/>
      <c r="N738" s="219"/>
      <c r="O738" s="219"/>
      <c r="P738" s="219"/>
      <c r="Q738" s="219"/>
      <c r="R738" s="220"/>
      <c r="S738" s="220"/>
      <c r="T738" s="220"/>
      <c r="U738" s="220"/>
      <c r="V738" s="220"/>
      <c r="W738" s="220"/>
      <c r="X738" s="220"/>
      <c r="Y738" s="220"/>
      <c r="Z738" s="210"/>
      <c r="AA738" s="210"/>
      <c r="AB738" s="210"/>
      <c r="AC738" s="210"/>
      <c r="AD738" s="210"/>
      <c r="AE738" s="210"/>
      <c r="AF738" s="210"/>
      <c r="AG738" s="210" t="s">
        <v>243</v>
      </c>
      <c r="AH738" s="210">
        <v>0</v>
      </c>
      <c r="AI738" s="210"/>
      <c r="AJ738" s="210"/>
      <c r="AK738" s="210"/>
      <c r="AL738" s="210"/>
      <c r="AM738" s="210"/>
      <c r="AN738" s="210"/>
      <c r="AO738" s="210"/>
      <c r="AP738" s="210"/>
      <c r="AQ738" s="210"/>
      <c r="AR738" s="210"/>
      <c r="AS738" s="210"/>
      <c r="AT738" s="210"/>
      <c r="AU738" s="210"/>
      <c r="AV738" s="210"/>
      <c r="AW738" s="210"/>
      <c r="AX738" s="210"/>
      <c r="AY738" s="210"/>
      <c r="AZ738" s="210"/>
      <c r="BA738" s="210"/>
      <c r="BB738" s="210"/>
      <c r="BC738" s="210"/>
      <c r="BD738" s="210"/>
      <c r="BE738" s="210"/>
      <c r="BF738" s="210"/>
      <c r="BG738" s="210"/>
      <c r="BH738" s="210"/>
    </row>
    <row r="739" spans="1:60" outlineLevel="3" x14ac:dyDescent="0.25">
      <c r="A739" s="217"/>
      <c r="B739" s="218"/>
      <c r="C739" s="261" t="s">
        <v>976</v>
      </c>
      <c r="D739" s="254"/>
      <c r="E739" s="255">
        <v>9</v>
      </c>
      <c r="F739" s="220"/>
      <c r="G739" s="220"/>
      <c r="H739" s="220"/>
      <c r="I739" s="220"/>
      <c r="J739" s="220"/>
      <c r="K739" s="220"/>
      <c r="L739" s="220"/>
      <c r="M739" s="220"/>
      <c r="N739" s="219"/>
      <c r="O739" s="219"/>
      <c r="P739" s="219"/>
      <c r="Q739" s="219"/>
      <c r="R739" s="220"/>
      <c r="S739" s="220"/>
      <c r="T739" s="220"/>
      <c r="U739" s="220"/>
      <c r="V739" s="220"/>
      <c r="W739" s="220"/>
      <c r="X739" s="220"/>
      <c r="Y739" s="220"/>
      <c r="Z739" s="210"/>
      <c r="AA739" s="210"/>
      <c r="AB739" s="210"/>
      <c r="AC739" s="210"/>
      <c r="AD739" s="210"/>
      <c r="AE739" s="210"/>
      <c r="AF739" s="210"/>
      <c r="AG739" s="210" t="s">
        <v>243</v>
      </c>
      <c r="AH739" s="210">
        <v>0</v>
      </c>
      <c r="AI739" s="210"/>
      <c r="AJ739" s="210"/>
      <c r="AK739" s="210"/>
      <c r="AL739" s="210"/>
      <c r="AM739" s="210"/>
      <c r="AN739" s="210"/>
      <c r="AO739" s="210"/>
      <c r="AP739" s="210"/>
      <c r="AQ739" s="210"/>
      <c r="AR739" s="210"/>
      <c r="AS739" s="210"/>
      <c r="AT739" s="210"/>
      <c r="AU739" s="210"/>
      <c r="AV739" s="210"/>
      <c r="AW739" s="210"/>
      <c r="AX739" s="210"/>
      <c r="AY739" s="210"/>
      <c r="AZ739" s="210"/>
      <c r="BA739" s="210"/>
      <c r="BB739" s="210"/>
      <c r="BC739" s="210"/>
      <c r="BD739" s="210"/>
      <c r="BE739" s="210"/>
      <c r="BF739" s="210"/>
      <c r="BG739" s="210"/>
      <c r="BH739" s="210"/>
    </row>
    <row r="740" spans="1:60" outlineLevel="3" x14ac:dyDescent="0.25">
      <c r="A740" s="217"/>
      <c r="B740" s="218"/>
      <c r="C740" s="261" t="s">
        <v>977</v>
      </c>
      <c r="D740" s="254"/>
      <c r="E740" s="255">
        <v>8</v>
      </c>
      <c r="F740" s="220"/>
      <c r="G740" s="220"/>
      <c r="H740" s="220"/>
      <c r="I740" s="220"/>
      <c r="J740" s="220"/>
      <c r="K740" s="220"/>
      <c r="L740" s="220"/>
      <c r="M740" s="220"/>
      <c r="N740" s="219"/>
      <c r="O740" s="219"/>
      <c r="P740" s="219"/>
      <c r="Q740" s="219"/>
      <c r="R740" s="220"/>
      <c r="S740" s="220"/>
      <c r="T740" s="220"/>
      <c r="U740" s="220"/>
      <c r="V740" s="220"/>
      <c r="W740" s="220"/>
      <c r="X740" s="220"/>
      <c r="Y740" s="220"/>
      <c r="Z740" s="210"/>
      <c r="AA740" s="210"/>
      <c r="AB740" s="210"/>
      <c r="AC740" s="210"/>
      <c r="AD740" s="210"/>
      <c r="AE740" s="210"/>
      <c r="AF740" s="210"/>
      <c r="AG740" s="210" t="s">
        <v>243</v>
      </c>
      <c r="AH740" s="210">
        <v>0</v>
      </c>
      <c r="AI740" s="210"/>
      <c r="AJ740" s="210"/>
      <c r="AK740" s="210"/>
      <c r="AL740" s="210"/>
      <c r="AM740" s="210"/>
      <c r="AN740" s="210"/>
      <c r="AO740" s="210"/>
      <c r="AP740" s="210"/>
      <c r="AQ740" s="210"/>
      <c r="AR740" s="210"/>
      <c r="AS740" s="210"/>
      <c r="AT740" s="210"/>
      <c r="AU740" s="210"/>
      <c r="AV740" s="210"/>
      <c r="AW740" s="210"/>
      <c r="AX740" s="210"/>
      <c r="AY740" s="210"/>
      <c r="AZ740" s="210"/>
      <c r="BA740" s="210"/>
      <c r="BB740" s="210"/>
      <c r="BC740" s="210"/>
      <c r="BD740" s="210"/>
      <c r="BE740" s="210"/>
      <c r="BF740" s="210"/>
      <c r="BG740" s="210"/>
      <c r="BH740" s="210"/>
    </row>
    <row r="741" spans="1:60" outlineLevel="3" x14ac:dyDescent="0.25">
      <c r="A741" s="217"/>
      <c r="B741" s="218"/>
      <c r="C741" s="261" t="s">
        <v>978</v>
      </c>
      <c r="D741" s="254"/>
      <c r="E741" s="255">
        <v>3</v>
      </c>
      <c r="F741" s="220"/>
      <c r="G741" s="220"/>
      <c r="H741" s="220"/>
      <c r="I741" s="220"/>
      <c r="J741" s="220"/>
      <c r="K741" s="220"/>
      <c r="L741" s="220"/>
      <c r="M741" s="220"/>
      <c r="N741" s="219"/>
      <c r="O741" s="219"/>
      <c r="P741" s="219"/>
      <c r="Q741" s="219"/>
      <c r="R741" s="220"/>
      <c r="S741" s="220"/>
      <c r="T741" s="220"/>
      <c r="U741" s="220"/>
      <c r="V741" s="220"/>
      <c r="W741" s="220"/>
      <c r="X741" s="220"/>
      <c r="Y741" s="220"/>
      <c r="Z741" s="210"/>
      <c r="AA741" s="210"/>
      <c r="AB741" s="210"/>
      <c r="AC741" s="210"/>
      <c r="AD741" s="210"/>
      <c r="AE741" s="210"/>
      <c r="AF741" s="210"/>
      <c r="AG741" s="210" t="s">
        <v>243</v>
      </c>
      <c r="AH741" s="210">
        <v>0</v>
      </c>
      <c r="AI741" s="210"/>
      <c r="AJ741" s="210"/>
      <c r="AK741" s="210"/>
      <c r="AL741" s="210"/>
      <c r="AM741" s="210"/>
      <c r="AN741" s="210"/>
      <c r="AO741" s="210"/>
      <c r="AP741" s="210"/>
      <c r="AQ741" s="210"/>
      <c r="AR741" s="210"/>
      <c r="AS741" s="210"/>
      <c r="AT741" s="210"/>
      <c r="AU741" s="210"/>
      <c r="AV741" s="210"/>
      <c r="AW741" s="210"/>
      <c r="AX741" s="210"/>
      <c r="AY741" s="210"/>
      <c r="AZ741" s="210"/>
      <c r="BA741" s="210"/>
      <c r="BB741" s="210"/>
      <c r="BC741" s="210"/>
      <c r="BD741" s="210"/>
      <c r="BE741" s="210"/>
      <c r="BF741" s="210"/>
      <c r="BG741" s="210"/>
      <c r="BH741" s="210"/>
    </row>
    <row r="742" spans="1:60" outlineLevel="3" x14ac:dyDescent="0.25">
      <c r="A742" s="217"/>
      <c r="B742" s="218"/>
      <c r="C742" s="261" t="s">
        <v>979</v>
      </c>
      <c r="D742" s="254"/>
      <c r="E742" s="255">
        <v>6</v>
      </c>
      <c r="F742" s="220"/>
      <c r="G742" s="220"/>
      <c r="H742" s="220"/>
      <c r="I742" s="220"/>
      <c r="J742" s="220"/>
      <c r="K742" s="220"/>
      <c r="L742" s="220"/>
      <c r="M742" s="220"/>
      <c r="N742" s="219"/>
      <c r="O742" s="219"/>
      <c r="P742" s="219"/>
      <c r="Q742" s="219"/>
      <c r="R742" s="220"/>
      <c r="S742" s="220"/>
      <c r="T742" s="220"/>
      <c r="U742" s="220"/>
      <c r="V742" s="220"/>
      <c r="W742" s="220"/>
      <c r="X742" s="220"/>
      <c r="Y742" s="220"/>
      <c r="Z742" s="210"/>
      <c r="AA742" s="210"/>
      <c r="AB742" s="210"/>
      <c r="AC742" s="210"/>
      <c r="AD742" s="210"/>
      <c r="AE742" s="210"/>
      <c r="AF742" s="210"/>
      <c r="AG742" s="210" t="s">
        <v>243</v>
      </c>
      <c r="AH742" s="210">
        <v>0</v>
      </c>
      <c r="AI742" s="210"/>
      <c r="AJ742" s="210"/>
      <c r="AK742" s="210"/>
      <c r="AL742" s="210"/>
      <c r="AM742" s="210"/>
      <c r="AN742" s="210"/>
      <c r="AO742" s="210"/>
      <c r="AP742" s="210"/>
      <c r="AQ742" s="210"/>
      <c r="AR742" s="210"/>
      <c r="AS742" s="210"/>
      <c r="AT742" s="210"/>
      <c r="AU742" s="210"/>
      <c r="AV742" s="210"/>
      <c r="AW742" s="210"/>
      <c r="AX742" s="210"/>
      <c r="AY742" s="210"/>
      <c r="AZ742" s="210"/>
      <c r="BA742" s="210"/>
      <c r="BB742" s="210"/>
      <c r="BC742" s="210"/>
      <c r="BD742" s="210"/>
      <c r="BE742" s="210"/>
      <c r="BF742" s="210"/>
      <c r="BG742" s="210"/>
      <c r="BH742" s="210"/>
    </row>
    <row r="743" spans="1:60" outlineLevel="3" x14ac:dyDescent="0.25">
      <c r="A743" s="217"/>
      <c r="B743" s="218"/>
      <c r="C743" s="261" t="s">
        <v>980</v>
      </c>
      <c r="D743" s="254"/>
      <c r="E743" s="255">
        <v>1</v>
      </c>
      <c r="F743" s="220"/>
      <c r="G743" s="220"/>
      <c r="H743" s="220"/>
      <c r="I743" s="220"/>
      <c r="J743" s="220"/>
      <c r="K743" s="220"/>
      <c r="L743" s="220"/>
      <c r="M743" s="220"/>
      <c r="N743" s="219"/>
      <c r="O743" s="219"/>
      <c r="P743" s="219"/>
      <c r="Q743" s="219"/>
      <c r="R743" s="220"/>
      <c r="S743" s="220"/>
      <c r="T743" s="220"/>
      <c r="U743" s="220"/>
      <c r="V743" s="220"/>
      <c r="W743" s="220"/>
      <c r="X743" s="220"/>
      <c r="Y743" s="220"/>
      <c r="Z743" s="210"/>
      <c r="AA743" s="210"/>
      <c r="AB743" s="210"/>
      <c r="AC743" s="210"/>
      <c r="AD743" s="210"/>
      <c r="AE743" s="210"/>
      <c r="AF743" s="210"/>
      <c r="AG743" s="210" t="s">
        <v>243</v>
      </c>
      <c r="AH743" s="210">
        <v>0</v>
      </c>
      <c r="AI743" s="210"/>
      <c r="AJ743" s="210"/>
      <c r="AK743" s="210"/>
      <c r="AL743" s="210"/>
      <c r="AM743" s="210"/>
      <c r="AN743" s="210"/>
      <c r="AO743" s="210"/>
      <c r="AP743" s="210"/>
      <c r="AQ743" s="210"/>
      <c r="AR743" s="210"/>
      <c r="AS743" s="210"/>
      <c r="AT743" s="210"/>
      <c r="AU743" s="210"/>
      <c r="AV743" s="210"/>
      <c r="AW743" s="210"/>
      <c r="AX743" s="210"/>
      <c r="AY743" s="210"/>
      <c r="AZ743" s="210"/>
      <c r="BA743" s="210"/>
      <c r="BB743" s="210"/>
      <c r="BC743" s="210"/>
      <c r="BD743" s="210"/>
      <c r="BE743" s="210"/>
      <c r="BF743" s="210"/>
      <c r="BG743" s="210"/>
      <c r="BH743" s="210"/>
    </row>
    <row r="744" spans="1:60" outlineLevel="3" x14ac:dyDescent="0.25">
      <c r="A744" s="217"/>
      <c r="B744" s="218"/>
      <c r="C744" s="261" t="s">
        <v>981</v>
      </c>
      <c r="D744" s="254"/>
      <c r="E744" s="255">
        <v>18</v>
      </c>
      <c r="F744" s="220"/>
      <c r="G744" s="220"/>
      <c r="H744" s="220"/>
      <c r="I744" s="220"/>
      <c r="J744" s="220"/>
      <c r="K744" s="220"/>
      <c r="L744" s="220"/>
      <c r="M744" s="220"/>
      <c r="N744" s="219"/>
      <c r="O744" s="219"/>
      <c r="P744" s="219"/>
      <c r="Q744" s="219"/>
      <c r="R744" s="220"/>
      <c r="S744" s="220"/>
      <c r="T744" s="220"/>
      <c r="U744" s="220"/>
      <c r="V744" s="220"/>
      <c r="W744" s="220"/>
      <c r="X744" s="220"/>
      <c r="Y744" s="220"/>
      <c r="Z744" s="210"/>
      <c r="AA744" s="210"/>
      <c r="AB744" s="210"/>
      <c r="AC744" s="210"/>
      <c r="AD744" s="210"/>
      <c r="AE744" s="210"/>
      <c r="AF744" s="210"/>
      <c r="AG744" s="210" t="s">
        <v>243</v>
      </c>
      <c r="AH744" s="210">
        <v>0</v>
      </c>
      <c r="AI744" s="210"/>
      <c r="AJ744" s="210"/>
      <c r="AK744" s="210"/>
      <c r="AL744" s="210"/>
      <c r="AM744" s="210"/>
      <c r="AN744" s="210"/>
      <c r="AO744" s="210"/>
      <c r="AP744" s="210"/>
      <c r="AQ744" s="210"/>
      <c r="AR744" s="210"/>
      <c r="AS744" s="210"/>
      <c r="AT744" s="210"/>
      <c r="AU744" s="210"/>
      <c r="AV744" s="210"/>
      <c r="AW744" s="210"/>
      <c r="AX744" s="210"/>
      <c r="AY744" s="210"/>
      <c r="AZ744" s="210"/>
      <c r="BA744" s="210"/>
      <c r="BB744" s="210"/>
      <c r="BC744" s="210"/>
      <c r="BD744" s="210"/>
      <c r="BE744" s="210"/>
      <c r="BF744" s="210"/>
      <c r="BG744" s="210"/>
      <c r="BH744" s="210"/>
    </row>
    <row r="745" spans="1:60" outlineLevel="3" x14ac:dyDescent="0.25">
      <c r="A745" s="217"/>
      <c r="B745" s="218"/>
      <c r="C745" s="261" t="s">
        <v>982</v>
      </c>
      <c r="D745" s="254"/>
      <c r="E745" s="255">
        <v>12</v>
      </c>
      <c r="F745" s="220"/>
      <c r="G745" s="220"/>
      <c r="H745" s="220"/>
      <c r="I745" s="220"/>
      <c r="J745" s="220"/>
      <c r="K745" s="220"/>
      <c r="L745" s="220"/>
      <c r="M745" s="220"/>
      <c r="N745" s="219"/>
      <c r="O745" s="219"/>
      <c r="P745" s="219"/>
      <c r="Q745" s="219"/>
      <c r="R745" s="220"/>
      <c r="S745" s="220"/>
      <c r="T745" s="220"/>
      <c r="U745" s="220"/>
      <c r="V745" s="220"/>
      <c r="W745" s="220"/>
      <c r="X745" s="220"/>
      <c r="Y745" s="220"/>
      <c r="Z745" s="210"/>
      <c r="AA745" s="210"/>
      <c r="AB745" s="210"/>
      <c r="AC745" s="210"/>
      <c r="AD745" s="210"/>
      <c r="AE745" s="210"/>
      <c r="AF745" s="210"/>
      <c r="AG745" s="210" t="s">
        <v>243</v>
      </c>
      <c r="AH745" s="210">
        <v>0</v>
      </c>
      <c r="AI745" s="210"/>
      <c r="AJ745" s="210"/>
      <c r="AK745" s="210"/>
      <c r="AL745" s="210"/>
      <c r="AM745" s="210"/>
      <c r="AN745" s="210"/>
      <c r="AO745" s="210"/>
      <c r="AP745" s="210"/>
      <c r="AQ745" s="210"/>
      <c r="AR745" s="210"/>
      <c r="AS745" s="210"/>
      <c r="AT745" s="210"/>
      <c r="AU745" s="210"/>
      <c r="AV745" s="210"/>
      <c r="AW745" s="210"/>
      <c r="AX745" s="210"/>
      <c r="AY745" s="210"/>
      <c r="AZ745" s="210"/>
      <c r="BA745" s="210"/>
      <c r="BB745" s="210"/>
      <c r="BC745" s="210"/>
      <c r="BD745" s="210"/>
      <c r="BE745" s="210"/>
      <c r="BF745" s="210"/>
      <c r="BG745" s="210"/>
      <c r="BH745" s="210"/>
    </row>
    <row r="746" spans="1:60" outlineLevel="3" x14ac:dyDescent="0.25">
      <c r="A746" s="217"/>
      <c r="B746" s="218"/>
      <c r="C746" s="261" t="s">
        <v>983</v>
      </c>
      <c r="D746" s="254"/>
      <c r="E746" s="255">
        <v>6</v>
      </c>
      <c r="F746" s="220"/>
      <c r="G746" s="220"/>
      <c r="H746" s="220"/>
      <c r="I746" s="220"/>
      <c r="J746" s="220"/>
      <c r="K746" s="220"/>
      <c r="L746" s="220"/>
      <c r="M746" s="220"/>
      <c r="N746" s="219"/>
      <c r="O746" s="219"/>
      <c r="P746" s="219"/>
      <c r="Q746" s="219"/>
      <c r="R746" s="220"/>
      <c r="S746" s="220"/>
      <c r="T746" s="220"/>
      <c r="U746" s="220"/>
      <c r="V746" s="220"/>
      <c r="W746" s="220"/>
      <c r="X746" s="220"/>
      <c r="Y746" s="220"/>
      <c r="Z746" s="210"/>
      <c r="AA746" s="210"/>
      <c r="AB746" s="210"/>
      <c r="AC746" s="210"/>
      <c r="AD746" s="210"/>
      <c r="AE746" s="210"/>
      <c r="AF746" s="210"/>
      <c r="AG746" s="210" t="s">
        <v>243</v>
      </c>
      <c r="AH746" s="210">
        <v>0</v>
      </c>
      <c r="AI746" s="210"/>
      <c r="AJ746" s="210"/>
      <c r="AK746" s="210"/>
      <c r="AL746" s="210"/>
      <c r="AM746" s="210"/>
      <c r="AN746" s="210"/>
      <c r="AO746" s="210"/>
      <c r="AP746" s="210"/>
      <c r="AQ746" s="210"/>
      <c r="AR746" s="210"/>
      <c r="AS746" s="210"/>
      <c r="AT746" s="210"/>
      <c r="AU746" s="210"/>
      <c r="AV746" s="210"/>
      <c r="AW746" s="210"/>
      <c r="AX746" s="210"/>
      <c r="AY746" s="210"/>
      <c r="AZ746" s="210"/>
      <c r="BA746" s="210"/>
      <c r="BB746" s="210"/>
      <c r="BC746" s="210"/>
      <c r="BD746" s="210"/>
      <c r="BE746" s="210"/>
      <c r="BF746" s="210"/>
      <c r="BG746" s="210"/>
      <c r="BH746" s="210"/>
    </row>
    <row r="747" spans="1:60" outlineLevel="1" x14ac:dyDescent="0.25">
      <c r="A747" s="229">
        <v>177</v>
      </c>
      <c r="B747" s="230" t="s">
        <v>984</v>
      </c>
      <c r="C747" s="247" t="s">
        <v>985</v>
      </c>
      <c r="D747" s="231" t="s">
        <v>275</v>
      </c>
      <c r="E747" s="232">
        <v>9.1999999999999993</v>
      </c>
      <c r="F747" s="233"/>
      <c r="G747" s="234">
        <f>ROUND(E747*F747,2)</f>
        <v>0</v>
      </c>
      <c r="H747" s="233"/>
      <c r="I747" s="234">
        <f>ROUND(E747*H747,2)</f>
        <v>0</v>
      </c>
      <c r="J747" s="233"/>
      <c r="K747" s="234">
        <f>ROUND(E747*J747,2)</f>
        <v>0</v>
      </c>
      <c r="L747" s="234">
        <v>21</v>
      </c>
      <c r="M747" s="234">
        <f>G747*(1+L747/100)</f>
        <v>0</v>
      </c>
      <c r="N747" s="232">
        <v>2.1900000000000001E-3</v>
      </c>
      <c r="O747" s="232">
        <f>ROUND(E747*N747,2)</f>
        <v>0.02</v>
      </c>
      <c r="P747" s="232">
        <v>7.4999999999999997E-2</v>
      </c>
      <c r="Q747" s="232">
        <f>ROUND(E747*P747,2)</f>
        <v>0.69</v>
      </c>
      <c r="R747" s="234" t="s">
        <v>956</v>
      </c>
      <c r="S747" s="234" t="s">
        <v>160</v>
      </c>
      <c r="T747" s="235" t="s">
        <v>160</v>
      </c>
      <c r="U747" s="220">
        <v>0.95499999999999996</v>
      </c>
      <c r="V747" s="220">
        <f>ROUND(E747*U747,2)</f>
        <v>8.7899999999999991</v>
      </c>
      <c r="W747" s="220"/>
      <c r="X747" s="220" t="s">
        <v>194</v>
      </c>
      <c r="Y747" s="220" t="s">
        <v>163</v>
      </c>
      <c r="Z747" s="210"/>
      <c r="AA747" s="210"/>
      <c r="AB747" s="210"/>
      <c r="AC747" s="210"/>
      <c r="AD747" s="210"/>
      <c r="AE747" s="210"/>
      <c r="AF747" s="210"/>
      <c r="AG747" s="210" t="s">
        <v>195</v>
      </c>
      <c r="AH747" s="210"/>
      <c r="AI747" s="210"/>
      <c r="AJ747" s="210"/>
      <c r="AK747" s="210"/>
      <c r="AL747" s="210"/>
      <c r="AM747" s="210"/>
      <c r="AN747" s="210"/>
      <c r="AO747" s="210"/>
      <c r="AP747" s="210"/>
      <c r="AQ747" s="210"/>
      <c r="AR747" s="210"/>
      <c r="AS747" s="210"/>
      <c r="AT747" s="210"/>
      <c r="AU747" s="210"/>
      <c r="AV747" s="210"/>
      <c r="AW747" s="210"/>
      <c r="AX747" s="210"/>
      <c r="AY747" s="210"/>
      <c r="AZ747" s="210"/>
      <c r="BA747" s="210"/>
      <c r="BB747" s="210"/>
      <c r="BC747" s="210"/>
      <c r="BD747" s="210"/>
      <c r="BE747" s="210"/>
      <c r="BF747" s="210"/>
      <c r="BG747" s="210"/>
      <c r="BH747" s="210"/>
    </row>
    <row r="748" spans="1:60" outlineLevel="2" x14ac:dyDescent="0.25">
      <c r="A748" s="217"/>
      <c r="B748" s="218"/>
      <c r="C748" s="262" t="s">
        <v>986</v>
      </c>
      <c r="D748" s="260"/>
      <c r="E748" s="260"/>
      <c r="F748" s="260"/>
      <c r="G748" s="260"/>
      <c r="H748" s="220"/>
      <c r="I748" s="220"/>
      <c r="J748" s="220"/>
      <c r="K748" s="220"/>
      <c r="L748" s="220"/>
      <c r="M748" s="220"/>
      <c r="N748" s="219"/>
      <c r="O748" s="219"/>
      <c r="P748" s="219"/>
      <c r="Q748" s="219"/>
      <c r="R748" s="220"/>
      <c r="S748" s="220"/>
      <c r="T748" s="220"/>
      <c r="U748" s="220"/>
      <c r="V748" s="220"/>
      <c r="W748" s="220"/>
      <c r="X748" s="220"/>
      <c r="Y748" s="220"/>
      <c r="Z748" s="210"/>
      <c r="AA748" s="210"/>
      <c r="AB748" s="210"/>
      <c r="AC748" s="210"/>
      <c r="AD748" s="210"/>
      <c r="AE748" s="210"/>
      <c r="AF748" s="210"/>
      <c r="AG748" s="210" t="s">
        <v>249</v>
      </c>
      <c r="AH748" s="210"/>
      <c r="AI748" s="210"/>
      <c r="AJ748" s="210"/>
      <c r="AK748" s="210"/>
      <c r="AL748" s="210"/>
      <c r="AM748" s="210"/>
      <c r="AN748" s="210"/>
      <c r="AO748" s="210"/>
      <c r="AP748" s="210"/>
      <c r="AQ748" s="210"/>
      <c r="AR748" s="210"/>
      <c r="AS748" s="210"/>
      <c r="AT748" s="210"/>
      <c r="AU748" s="210"/>
      <c r="AV748" s="210"/>
      <c r="AW748" s="210"/>
      <c r="AX748" s="210"/>
      <c r="AY748" s="210"/>
      <c r="AZ748" s="210"/>
      <c r="BA748" s="210"/>
      <c r="BB748" s="210"/>
      <c r="BC748" s="210"/>
      <c r="BD748" s="210"/>
      <c r="BE748" s="210"/>
      <c r="BF748" s="210"/>
      <c r="BG748" s="210"/>
      <c r="BH748" s="210"/>
    </row>
    <row r="749" spans="1:60" outlineLevel="2" x14ac:dyDescent="0.25">
      <c r="A749" s="217"/>
      <c r="B749" s="218"/>
      <c r="C749" s="261" t="s">
        <v>388</v>
      </c>
      <c r="D749" s="254"/>
      <c r="E749" s="255">
        <v>1.28</v>
      </c>
      <c r="F749" s="220"/>
      <c r="G749" s="220"/>
      <c r="H749" s="220"/>
      <c r="I749" s="220"/>
      <c r="J749" s="220"/>
      <c r="K749" s="220"/>
      <c r="L749" s="220"/>
      <c r="M749" s="220"/>
      <c r="N749" s="219"/>
      <c r="O749" s="219"/>
      <c r="P749" s="219"/>
      <c r="Q749" s="219"/>
      <c r="R749" s="220"/>
      <c r="S749" s="220"/>
      <c r="T749" s="220"/>
      <c r="U749" s="220"/>
      <c r="V749" s="220"/>
      <c r="W749" s="220"/>
      <c r="X749" s="220"/>
      <c r="Y749" s="220"/>
      <c r="Z749" s="210"/>
      <c r="AA749" s="210"/>
      <c r="AB749" s="210"/>
      <c r="AC749" s="210"/>
      <c r="AD749" s="210"/>
      <c r="AE749" s="210"/>
      <c r="AF749" s="210"/>
      <c r="AG749" s="210" t="s">
        <v>243</v>
      </c>
      <c r="AH749" s="210">
        <v>0</v>
      </c>
      <c r="AI749" s="210"/>
      <c r="AJ749" s="210"/>
      <c r="AK749" s="210"/>
      <c r="AL749" s="210"/>
      <c r="AM749" s="210"/>
      <c r="AN749" s="210"/>
      <c r="AO749" s="210"/>
      <c r="AP749" s="210"/>
      <c r="AQ749" s="210"/>
      <c r="AR749" s="210"/>
      <c r="AS749" s="210"/>
      <c r="AT749" s="210"/>
      <c r="AU749" s="210"/>
      <c r="AV749" s="210"/>
      <c r="AW749" s="210"/>
      <c r="AX749" s="210"/>
      <c r="AY749" s="210"/>
      <c r="AZ749" s="210"/>
      <c r="BA749" s="210"/>
      <c r="BB749" s="210"/>
      <c r="BC749" s="210"/>
      <c r="BD749" s="210"/>
      <c r="BE749" s="210"/>
      <c r="BF749" s="210"/>
      <c r="BG749" s="210"/>
      <c r="BH749" s="210"/>
    </row>
    <row r="750" spans="1:60" outlineLevel="3" x14ac:dyDescent="0.25">
      <c r="A750" s="217"/>
      <c r="B750" s="218"/>
      <c r="C750" s="261" t="s">
        <v>391</v>
      </c>
      <c r="D750" s="254"/>
      <c r="E750" s="255">
        <v>7.92</v>
      </c>
      <c r="F750" s="220"/>
      <c r="G750" s="220"/>
      <c r="H750" s="220"/>
      <c r="I750" s="220"/>
      <c r="J750" s="220"/>
      <c r="K750" s="220"/>
      <c r="L750" s="220"/>
      <c r="M750" s="220"/>
      <c r="N750" s="219"/>
      <c r="O750" s="219"/>
      <c r="P750" s="219"/>
      <c r="Q750" s="219"/>
      <c r="R750" s="220"/>
      <c r="S750" s="220"/>
      <c r="T750" s="220"/>
      <c r="U750" s="220"/>
      <c r="V750" s="220"/>
      <c r="W750" s="220"/>
      <c r="X750" s="220"/>
      <c r="Y750" s="220"/>
      <c r="Z750" s="210"/>
      <c r="AA750" s="210"/>
      <c r="AB750" s="210"/>
      <c r="AC750" s="210"/>
      <c r="AD750" s="210"/>
      <c r="AE750" s="210"/>
      <c r="AF750" s="210"/>
      <c r="AG750" s="210" t="s">
        <v>243</v>
      </c>
      <c r="AH750" s="210">
        <v>0</v>
      </c>
      <c r="AI750" s="210"/>
      <c r="AJ750" s="210"/>
      <c r="AK750" s="210"/>
      <c r="AL750" s="210"/>
      <c r="AM750" s="210"/>
      <c r="AN750" s="210"/>
      <c r="AO750" s="210"/>
      <c r="AP750" s="210"/>
      <c r="AQ750" s="210"/>
      <c r="AR750" s="210"/>
      <c r="AS750" s="210"/>
      <c r="AT750" s="210"/>
      <c r="AU750" s="210"/>
      <c r="AV750" s="210"/>
      <c r="AW750" s="210"/>
      <c r="AX750" s="210"/>
      <c r="AY750" s="210"/>
      <c r="AZ750" s="210"/>
      <c r="BA750" s="210"/>
      <c r="BB750" s="210"/>
      <c r="BC750" s="210"/>
      <c r="BD750" s="210"/>
      <c r="BE750" s="210"/>
      <c r="BF750" s="210"/>
      <c r="BG750" s="210"/>
      <c r="BH750" s="210"/>
    </row>
    <row r="751" spans="1:60" outlineLevel="1" x14ac:dyDescent="0.25">
      <c r="A751" s="229">
        <v>178</v>
      </c>
      <c r="B751" s="230" t="s">
        <v>987</v>
      </c>
      <c r="C751" s="247" t="s">
        <v>988</v>
      </c>
      <c r="D751" s="231" t="s">
        <v>275</v>
      </c>
      <c r="E751" s="232">
        <v>195.12</v>
      </c>
      <c r="F751" s="233"/>
      <c r="G751" s="234">
        <f>ROUND(E751*F751,2)</f>
        <v>0</v>
      </c>
      <c r="H751" s="233"/>
      <c r="I751" s="234">
        <f>ROUND(E751*H751,2)</f>
        <v>0</v>
      </c>
      <c r="J751" s="233"/>
      <c r="K751" s="234">
        <f>ROUND(E751*J751,2)</f>
        <v>0</v>
      </c>
      <c r="L751" s="234">
        <v>21</v>
      </c>
      <c r="M751" s="234">
        <f>G751*(1+L751/100)</f>
        <v>0</v>
      </c>
      <c r="N751" s="232">
        <v>9.2000000000000003E-4</v>
      </c>
      <c r="O751" s="232">
        <f>ROUND(E751*N751,2)</f>
        <v>0.18</v>
      </c>
      <c r="P751" s="232">
        <v>5.3999999999999999E-2</v>
      </c>
      <c r="Q751" s="232">
        <f>ROUND(E751*P751,2)</f>
        <v>10.54</v>
      </c>
      <c r="R751" s="234" t="s">
        <v>956</v>
      </c>
      <c r="S751" s="234" t="s">
        <v>160</v>
      </c>
      <c r="T751" s="235" t="s">
        <v>160</v>
      </c>
      <c r="U751" s="220">
        <v>0.46500000000000002</v>
      </c>
      <c r="V751" s="220">
        <f>ROUND(E751*U751,2)</f>
        <v>90.73</v>
      </c>
      <c r="W751" s="220"/>
      <c r="X751" s="220" t="s">
        <v>194</v>
      </c>
      <c r="Y751" s="220" t="s">
        <v>163</v>
      </c>
      <c r="Z751" s="210"/>
      <c r="AA751" s="210"/>
      <c r="AB751" s="210"/>
      <c r="AC751" s="210"/>
      <c r="AD751" s="210"/>
      <c r="AE751" s="210"/>
      <c r="AF751" s="210"/>
      <c r="AG751" s="210" t="s">
        <v>195</v>
      </c>
      <c r="AH751" s="210"/>
      <c r="AI751" s="210"/>
      <c r="AJ751" s="210"/>
      <c r="AK751" s="210"/>
      <c r="AL751" s="210"/>
      <c r="AM751" s="210"/>
      <c r="AN751" s="210"/>
      <c r="AO751" s="210"/>
      <c r="AP751" s="210"/>
      <c r="AQ751" s="210"/>
      <c r="AR751" s="210"/>
      <c r="AS751" s="210"/>
      <c r="AT751" s="210"/>
      <c r="AU751" s="210"/>
      <c r="AV751" s="210"/>
      <c r="AW751" s="210"/>
      <c r="AX751" s="210"/>
      <c r="AY751" s="210"/>
      <c r="AZ751" s="210"/>
      <c r="BA751" s="210"/>
      <c r="BB751" s="210"/>
      <c r="BC751" s="210"/>
      <c r="BD751" s="210"/>
      <c r="BE751" s="210"/>
      <c r="BF751" s="210"/>
      <c r="BG751" s="210"/>
      <c r="BH751" s="210"/>
    </row>
    <row r="752" spans="1:60" outlineLevel="2" x14ac:dyDescent="0.25">
      <c r="A752" s="217"/>
      <c r="B752" s="218"/>
      <c r="C752" s="262" t="s">
        <v>986</v>
      </c>
      <c r="D752" s="260"/>
      <c r="E752" s="260"/>
      <c r="F752" s="260"/>
      <c r="G752" s="260"/>
      <c r="H752" s="220"/>
      <c r="I752" s="220"/>
      <c r="J752" s="220"/>
      <c r="K752" s="220"/>
      <c r="L752" s="220"/>
      <c r="M752" s="220"/>
      <c r="N752" s="219"/>
      <c r="O752" s="219"/>
      <c r="P752" s="219"/>
      <c r="Q752" s="219"/>
      <c r="R752" s="220"/>
      <c r="S752" s="220"/>
      <c r="T752" s="220"/>
      <c r="U752" s="220"/>
      <c r="V752" s="220"/>
      <c r="W752" s="220"/>
      <c r="X752" s="220"/>
      <c r="Y752" s="220"/>
      <c r="Z752" s="210"/>
      <c r="AA752" s="210"/>
      <c r="AB752" s="210"/>
      <c r="AC752" s="210"/>
      <c r="AD752" s="210"/>
      <c r="AE752" s="210"/>
      <c r="AF752" s="210"/>
      <c r="AG752" s="210" t="s">
        <v>249</v>
      </c>
      <c r="AH752" s="210"/>
      <c r="AI752" s="210"/>
      <c r="AJ752" s="210"/>
      <c r="AK752" s="210"/>
      <c r="AL752" s="210"/>
      <c r="AM752" s="210"/>
      <c r="AN752" s="210"/>
      <c r="AO752" s="210"/>
      <c r="AP752" s="210"/>
      <c r="AQ752" s="210"/>
      <c r="AR752" s="210"/>
      <c r="AS752" s="210"/>
      <c r="AT752" s="210"/>
      <c r="AU752" s="210"/>
      <c r="AV752" s="210"/>
      <c r="AW752" s="210"/>
      <c r="AX752" s="210"/>
      <c r="AY752" s="210"/>
      <c r="AZ752" s="210"/>
      <c r="BA752" s="210"/>
      <c r="BB752" s="210"/>
      <c r="BC752" s="210"/>
      <c r="BD752" s="210"/>
      <c r="BE752" s="210"/>
      <c r="BF752" s="210"/>
      <c r="BG752" s="210"/>
      <c r="BH752" s="210"/>
    </row>
    <row r="753" spans="1:60" outlineLevel="2" x14ac:dyDescent="0.25">
      <c r="A753" s="217"/>
      <c r="B753" s="218"/>
      <c r="C753" s="261" t="s">
        <v>389</v>
      </c>
      <c r="D753" s="254"/>
      <c r="E753" s="255">
        <v>115.92</v>
      </c>
      <c r="F753" s="220"/>
      <c r="G753" s="220"/>
      <c r="H753" s="220"/>
      <c r="I753" s="220"/>
      <c r="J753" s="220"/>
      <c r="K753" s="220"/>
      <c r="L753" s="220"/>
      <c r="M753" s="220"/>
      <c r="N753" s="219"/>
      <c r="O753" s="219"/>
      <c r="P753" s="219"/>
      <c r="Q753" s="219"/>
      <c r="R753" s="220"/>
      <c r="S753" s="220"/>
      <c r="T753" s="220"/>
      <c r="U753" s="220"/>
      <c r="V753" s="220"/>
      <c r="W753" s="220"/>
      <c r="X753" s="220"/>
      <c r="Y753" s="220"/>
      <c r="Z753" s="210"/>
      <c r="AA753" s="210"/>
      <c r="AB753" s="210"/>
      <c r="AC753" s="210"/>
      <c r="AD753" s="210"/>
      <c r="AE753" s="210"/>
      <c r="AF753" s="210"/>
      <c r="AG753" s="210" t="s">
        <v>243</v>
      </c>
      <c r="AH753" s="210">
        <v>0</v>
      </c>
      <c r="AI753" s="210"/>
      <c r="AJ753" s="210"/>
      <c r="AK753" s="210"/>
      <c r="AL753" s="210"/>
      <c r="AM753" s="210"/>
      <c r="AN753" s="210"/>
      <c r="AO753" s="210"/>
      <c r="AP753" s="210"/>
      <c r="AQ753" s="210"/>
      <c r="AR753" s="210"/>
      <c r="AS753" s="210"/>
      <c r="AT753" s="210"/>
      <c r="AU753" s="210"/>
      <c r="AV753" s="210"/>
      <c r="AW753" s="210"/>
      <c r="AX753" s="210"/>
      <c r="AY753" s="210"/>
      <c r="AZ753" s="210"/>
      <c r="BA753" s="210"/>
      <c r="BB753" s="210"/>
      <c r="BC753" s="210"/>
      <c r="BD753" s="210"/>
      <c r="BE753" s="210"/>
      <c r="BF753" s="210"/>
      <c r="BG753" s="210"/>
      <c r="BH753" s="210"/>
    </row>
    <row r="754" spans="1:60" outlineLevel="3" x14ac:dyDescent="0.25">
      <c r="A754" s="217"/>
      <c r="B754" s="218"/>
      <c r="C754" s="261" t="s">
        <v>390</v>
      </c>
      <c r="D754" s="254"/>
      <c r="E754" s="255">
        <v>9</v>
      </c>
      <c r="F754" s="220"/>
      <c r="G754" s="220"/>
      <c r="H754" s="220"/>
      <c r="I754" s="220"/>
      <c r="J754" s="220"/>
      <c r="K754" s="220"/>
      <c r="L754" s="220"/>
      <c r="M754" s="220"/>
      <c r="N754" s="219"/>
      <c r="O754" s="219"/>
      <c r="P754" s="219"/>
      <c r="Q754" s="219"/>
      <c r="R754" s="220"/>
      <c r="S754" s="220"/>
      <c r="T754" s="220"/>
      <c r="U754" s="220"/>
      <c r="V754" s="220"/>
      <c r="W754" s="220"/>
      <c r="X754" s="220"/>
      <c r="Y754" s="220"/>
      <c r="Z754" s="210"/>
      <c r="AA754" s="210"/>
      <c r="AB754" s="210"/>
      <c r="AC754" s="210"/>
      <c r="AD754" s="210"/>
      <c r="AE754" s="210"/>
      <c r="AF754" s="210"/>
      <c r="AG754" s="210" t="s">
        <v>243</v>
      </c>
      <c r="AH754" s="210">
        <v>0</v>
      </c>
      <c r="AI754" s="210"/>
      <c r="AJ754" s="210"/>
      <c r="AK754" s="210"/>
      <c r="AL754" s="210"/>
      <c r="AM754" s="210"/>
      <c r="AN754" s="210"/>
      <c r="AO754" s="210"/>
      <c r="AP754" s="210"/>
      <c r="AQ754" s="210"/>
      <c r="AR754" s="210"/>
      <c r="AS754" s="210"/>
      <c r="AT754" s="210"/>
      <c r="AU754" s="210"/>
      <c r="AV754" s="210"/>
      <c r="AW754" s="210"/>
      <c r="AX754" s="210"/>
      <c r="AY754" s="210"/>
      <c r="AZ754" s="210"/>
      <c r="BA754" s="210"/>
      <c r="BB754" s="210"/>
      <c r="BC754" s="210"/>
      <c r="BD754" s="210"/>
      <c r="BE754" s="210"/>
      <c r="BF754" s="210"/>
      <c r="BG754" s="210"/>
      <c r="BH754" s="210"/>
    </row>
    <row r="755" spans="1:60" outlineLevel="3" x14ac:dyDescent="0.25">
      <c r="A755" s="217"/>
      <c r="B755" s="218"/>
      <c r="C755" s="261" t="s">
        <v>392</v>
      </c>
      <c r="D755" s="254"/>
      <c r="E755" s="255">
        <v>4.8600000000000003</v>
      </c>
      <c r="F755" s="220"/>
      <c r="G755" s="220"/>
      <c r="H755" s="220"/>
      <c r="I755" s="220"/>
      <c r="J755" s="220"/>
      <c r="K755" s="220"/>
      <c r="L755" s="220"/>
      <c r="M755" s="220"/>
      <c r="N755" s="219"/>
      <c r="O755" s="219"/>
      <c r="P755" s="219"/>
      <c r="Q755" s="219"/>
      <c r="R755" s="220"/>
      <c r="S755" s="220"/>
      <c r="T755" s="220"/>
      <c r="U755" s="220"/>
      <c r="V755" s="220"/>
      <c r="W755" s="220"/>
      <c r="X755" s="220"/>
      <c r="Y755" s="220"/>
      <c r="Z755" s="210"/>
      <c r="AA755" s="210"/>
      <c r="AB755" s="210"/>
      <c r="AC755" s="210"/>
      <c r="AD755" s="210"/>
      <c r="AE755" s="210"/>
      <c r="AF755" s="210"/>
      <c r="AG755" s="210" t="s">
        <v>243</v>
      </c>
      <c r="AH755" s="210">
        <v>0</v>
      </c>
      <c r="AI755" s="210"/>
      <c r="AJ755" s="210"/>
      <c r="AK755" s="210"/>
      <c r="AL755" s="210"/>
      <c r="AM755" s="210"/>
      <c r="AN755" s="210"/>
      <c r="AO755" s="210"/>
      <c r="AP755" s="210"/>
      <c r="AQ755" s="210"/>
      <c r="AR755" s="210"/>
      <c r="AS755" s="210"/>
      <c r="AT755" s="210"/>
      <c r="AU755" s="210"/>
      <c r="AV755" s="210"/>
      <c r="AW755" s="210"/>
      <c r="AX755" s="210"/>
      <c r="AY755" s="210"/>
      <c r="AZ755" s="210"/>
      <c r="BA755" s="210"/>
      <c r="BB755" s="210"/>
      <c r="BC755" s="210"/>
      <c r="BD755" s="210"/>
      <c r="BE755" s="210"/>
      <c r="BF755" s="210"/>
      <c r="BG755" s="210"/>
      <c r="BH755" s="210"/>
    </row>
    <row r="756" spans="1:60" outlineLevel="3" x14ac:dyDescent="0.25">
      <c r="A756" s="217"/>
      <c r="B756" s="218"/>
      <c r="C756" s="261" t="s">
        <v>393</v>
      </c>
      <c r="D756" s="254"/>
      <c r="E756" s="255">
        <v>18</v>
      </c>
      <c r="F756" s="220"/>
      <c r="G756" s="220"/>
      <c r="H756" s="220"/>
      <c r="I756" s="220"/>
      <c r="J756" s="220"/>
      <c r="K756" s="220"/>
      <c r="L756" s="220"/>
      <c r="M756" s="220"/>
      <c r="N756" s="219"/>
      <c r="O756" s="219"/>
      <c r="P756" s="219"/>
      <c r="Q756" s="219"/>
      <c r="R756" s="220"/>
      <c r="S756" s="220"/>
      <c r="T756" s="220"/>
      <c r="U756" s="220"/>
      <c r="V756" s="220"/>
      <c r="W756" s="220"/>
      <c r="X756" s="220"/>
      <c r="Y756" s="220"/>
      <c r="Z756" s="210"/>
      <c r="AA756" s="210"/>
      <c r="AB756" s="210"/>
      <c r="AC756" s="210"/>
      <c r="AD756" s="210"/>
      <c r="AE756" s="210"/>
      <c r="AF756" s="210"/>
      <c r="AG756" s="210" t="s">
        <v>243</v>
      </c>
      <c r="AH756" s="210">
        <v>0</v>
      </c>
      <c r="AI756" s="210"/>
      <c r="AJ756" s="210"/>
      <c r="AK756" s="210"/>
      <c r="AL756" s="210"/>
      <c r="AM756" s="210"/>
      <c r="AN756" s="210"/>
      <c r="AO756" s="210"/>
      <c r="AP756" s="210"/>
      <c r="AQ756" s="210"/>
      <c r="AR756" s="210"/>
      <c r="AS756" s="210"/>
      <c r="AT756" s="210"/>
      <c r="AU756" s="210"/>
      <c r="AV756" s="210"/>
      <c r="AW756" s="210"/>
      <c r="AX756" s="210"/>
      <c r="AY756" s="210"/>
      <c r="AZ756" s="210"/>
      <c r="BA756" s="210"/>
      <c r="BB756" s="210"/>
      <c r="BC756" s="210"/>
      <c r="BD756" s="210"/>
      <c r="BE756" s="210"/>
      <c r="BF756" s="210"/>
      <c r="BG756" s="210"/>
      <c r="BH756" s="210"/>
    </row>
    <row r="757" spans="1:60" outlineLevel="3" x14ac:dyDescent="0.25">
      <c r="A757" s="217"/>
      <c r="B757" s="218"/>
      <c r="C757" s="261" t="s">
        <v>394</v>
      </c>
      <c r="D757" s="254"/>
      <c r="E757" s="255">
        <v>3.75</v>
      </c>
      <c r="F757" s="220"/>
      <c r="G757" s="220"/>
      <c r="H757" s="220"/>
      <c r="I757" s="220"/>
      <c r="J757" s="220"/>
      <c r="K757" s="220"/>
      <c r="L757" s="220"/>
      <c r="M757" s="220"/>
      <c r="N757" s="219"/>
      <c r="O757" s="219"/>
      <c r="P757" s="219"/>
      <c r="Q757" s="219"/>
      <c r="R757" s="220"/>
      <c r="S757" s="220"/>
      <c r="T757" s="220"/>
      <c r="U757" s="220"/>
      <c r="V757" s="220"/>
      <c r="W757" s="220"/>
      <c r="X757" s="220"/>
      <c r="Y757" s="220"/>
      <c r="Z757" s="210"/>
      <c r="AA757" s="210"/>
      <c r="AB757" s="210"/>
      <c r="AC757" s="210"/>
      <c r="AD757" s="210"/>
      <c r="AE757" s="210"/>
      <c r="AF757" s="210"/>
      <c r="AG757" s="210" t="s">
        <v>243</v>
      </c>
      <c r="AH757" s="210">
        <v>0</v>
      </c>
      <c r="AI757" s="210"/>
      <c r="AJ757" s="210"/>
      <c r="AK757" s="210"/>
      <c r="AL757" s="210"/>
      <c r="AM757" s="210"/>
      <c r="AN757" s="210"/>
      <c r="AO757" s="210"/>
      <c r="AP757" s="210"/>
      <c r="AQ757" s="210"/>
      <c r="AR757" s="210"/>
      <c r="AS757" s="210"/>
      <c r="AT757" s="210"/>
      <c r="AU757" s="210"/>
      <c r="AV757" s="210"/>
      <c r="AW757" s="210"/>
      <c r="AX757" s="210"/>
      <c r="AY757" s="210"/>
      <c r="AZ757" s="210"/>
      <c r="BA757" s="210"/>
      <c r="BB757" s="210"/>
      <c r="BC757" s="210"/>
      <c r="BD757" s="210"/>
      <c r="BE757" s="210"/>
      <c r="BF757" s="210"/>
      <c r="BG757" s="210"/>
      <c r="BH757" s="210"/>
    </row>
    <row r="758" spans="1:60" outlineLevel="3" x14ac:dyDescent="0.25">
      <c r="A758" s="217"/>
      <c r="B758" s="218"/>
      <c r="C758" s="261" t="s">
        <v>395</v>
      </c>
      <c r="D758" s="254"/>
      <c r="E758" s="255">
        <v>5.25</v>
      </c>
      <c r="F758" s="220"/>
      <c r="G758" s="220"/>
      <c r="H758" s="220"/>
      <c r="I758" s="220"/>
      <c r="J758" s="220"/>
      <c r="K758" s="220"/>
      <c r="L758" s="220"/>
      <c r="M758" s="220"/>
      <c r="N758" s="219"/>
      <c r="O758" s="219"/>
      <c r="P758" s="219"/>
      <c r="Q758" s="219"/>
      <c r="R758" s="220"/>
      <c r="S758" s="220"/>
      <c r="T758" s="220"/>
      <c r="U758" s="220"/>
      <c r="V758" s="220"/>
      <c r="W758" s="220"/>
      <c r="X758" s="220"/>
      <c r="Y758" s="220"/>
      <c r="Z758" s="210"/>
      <c r="AA758" s="210"/>
      <c r="AB758" s="210"/>
      <c r="AC758" s="210"/>
      <c r="AD758" s="210"/>
      <c r="AE758" s="210"/>
      <c r="AF758" s="210"/>
      <c r="AG758" s="210" t="s">
        <v>243</v>
      </c>
      <c r="AH758" s="210">
        <v>0</v>
      </c>
      <c r="AI758" s="210"/>
      <c r="AJ758" s="210"/>
      <c r="AK758" s="210"/>
      <c r="AL758" s="210"/>
      <c r="AM758" s="210"/>
      <c r="AN758" s="210"/>
      <c r="AO758" s="210"/>
      <c r="AP758" s="210"/>
      <c r="AQ758" s="210"/>
      <c r="AR758" s="210"/>
      <c r="AS758" s="210"/>
      <c r="AT758" s="210"/>
      <c r="AU758" s="210"/>
      <c r="AV758" s="210"/>
      <c r="AW758" s="210"/>
      <c r="AX758" s="210"/>
      <c r="AY758" s="210"/>
      <c r="AZ758" s="210"/>
      <c r="BA758" s="210"/>
      <c r="BB758" s="210"/>
      <c r="BC758" s="210"/>
      <c r="BD758" s="210"/>
      <c r="BE758" s="210"/>
      <c r="BF758" s="210"/>
      <c r="BG758" s="210"/>
      <c r="BH758" s="210"/>
    </row>
    <row r="759" spans="1:60" outlineLevel="3" x14ac:dyDescent="0.25">
      <c r="A759" s="217"/>
      <c r="B759" s="218"/>
      <c r="C759" s="261" t="s">
        <v>396</v>
      </c>
      <c r="D759" s="254"/>
      <c r="E759" s="255">
        <v>1.35</v>
      </c>
      <c r="F759" s="220"/>
      <c r="G759" s="220"/>
      <c r="H759" s="220"/>
      <c r="I759" s="220"/>
      <c r="J759" s="220"/>
      <c r="K759" s="220"/>
      <c r="L759" s="220"/>
      <c r="M759" s="220"/>
      <c r="N759" s="219"/>
      <c r="O759" s="219"/>
      <c r="P759" s="219"/>
      <c r="Q759" s="219"/>
      <c r="R759" s="220"/>
      <c r="S759" s="220"/>
      <c r="T759" s="220"/>
      <c r="U759" s="220"/>
      <c r="V759" s="220"/>
      <c r="W759" s="220"/>
      <c r="X759" s="220"/>
      <c r="Y759" s="220"/>
      <c r="Z759" s="210"/>
      <c r="AA759" s="210"/>
      <c r="AB759" s="210"/>
      <c r="AC759" s="210"/>
      <c r="AD759" s="210"/>
      <c r="AE759" s="210"/>
      <c r="AF759" s="210"/>
      <c r="AG759" s="210" t="s">
        <v>243</v>
      </c>
      <c r="AH759" s="210">
        <v>0</v>
      </c>
      <c r="AI759" s="210"/>
      <c r="AJ759" s="210"/>
      <c r="AK759" s="210"/>
      <c r="AL759" s="210"/>
      <c r="AM759" s="210"/>
      <c r="AN759" s="210"/>
      <c r="AO759" s="210"/>
      <c r="AP759" s="210"/>
      <c r="AQ759" s="210"/>
      <c r="AR759" s="210"/>
      <c r="AS759" s="210"/>
      <c r="AT759" s="210"/>
      <c r="AU759" s="210"/>
      <c r="AV759" s="210"/>
      <c r="AW759" s="210"/>
      <c r="AX759" s="210"/>
      <c r="AY759" s="210"/>
      <c r="AZ759" s="210"/>
      <c r="BA759" s="210"/>
      <c r="BB759" s="210"/>
      <c r="BC759" s="210"/>
      <c r="BD759" s="210"/>
      <c r="BE759" s="210"/>
      <c r="BF759" s="210"/>
      <c r="BG759" s="210"/>
      <c r="BH759" s="210"/>
    </row>
    <row r="760" spans="1:60" outlineLevel="3" x14ac:dyDescent="0.25">
      <c r="A760" s="217"/>
      <c r="B760" s="218"/>
      <c r="C760" s="261" t="s">
        <v>397</v>
      </c>
      <c r="D760" s="254"/>
      <c r="E760" s="255">
        <v>14.04</v>
      </c>
      <c r="F760" s="220"/>
      <c r="G760" s="220"/>
      <c r="H760" s="220"/>
      <c r="I760" s="220"/>
      <c r="J760" s="220"/>
      <c r="K760" s="220"/>
      <c r="L760" s="220"/>
      <c r="M760" s="220"/>
      <c r="N760" s="219"/>
      <c r="O760" s="219"/>
      <c r="P760" s="219"/>
      <c r="Q760" s="219"/>
      <c r="R760" s="220"/>
      <c r="S760" s="220"/>
      <c r="T760" s="220"/>
      <c r="U760" s="220"/>
      <c r="V760" s="220"/>
      <c r="W760" s="220"/>
      <c r="X760" s="220"/>
      <c r="Y760" s="220"/>
      <c r="Z760" s="210"/>
      <c r="AA760" s="210"/>
      <c r="AB760" s="210"/>
      <c r="AC760" s="210"/>
      <c r="AD760" s="210"/>
      <c r="AE760" s="210"/>
      <c r="AF760" s="210"/>
      <c r="AG760" s="210" t="s">
        <v>243</v>
      </c>
      <c r="AH760" s="210">
        <v>0</v>
      </c>
      <c r="AI760" s="210"/>
      <c r="AJ760" s="210"/>
      <c r="AK760" s="210"/>
      <c r="AL760" s="210"/>
      <c r="AM760" s="210"/>
      <c r="AN760" s="210"/>
      <c r="AO760" s="210"/>
      <c r="AP760" s="210"/>
      <c r="AQ760" s="210"/>
      <c r="AR760" s="210"/>
      <c r="AS760" s="210"/>
      <c r="AT760" s="210"/>
      <c r="AU760" s="210"/>
      <c r="AV760" s="210"/>
      <c r="AW760" s="210"/>
      <c r="AX760" s="210"/>
      <c r="AY760" s="210"/>
      <c r="AZ760" s="210"/>
      <c r="BA760" s="210"/>
      <c r="BB760" s="210"/>
      <c r="BC760" s="210"/>
      <c r="BD760" s="210"/>
      <c r="BE760" s="210"/>
      <c r="BF760" s="210"/>
      <c r="BG760" s="210"/>
      <c r="BH760" s="210"/>
    </row>
    <row r="761" spans="1:60" outlineLevel="3" x14ac:dyDescent="0.25">
      <c r="A761" s="217"/>
      <c r="B761" s="218"/>
      <c r="C761" s="261" t="s">
        <v>399</v>
      </c>
      <c r="D761" s="254"/>
      <c r="E761" s="255">
        <v>13.5</v>
      </c>
      <c r="F761" s="220"/>
      <c r="G761" s="220"/>
      <c r="H761" s="220"/>
      <c r="I761" s="220"/>
      <c r="J761" s="220"/>
      <c r="K761" s="220"/>
      <c r="L761" s="220"/>
      <c r="M761" s="220"/>
      <c r="N761" s="219"/>
      <c r="O761" s="219"/>
      <c r="P761" s="219"/>
      <c r="Q761" s="219"/>
      <c r="R761" s="220"/>
      <c r="S761" s="220"/>
      <c r="T761" s="220"/>
      <c r="U761" s="220"/>
      <c r="V761" s="220"/>
      <c r="W761" s="220"/>
      <c r="X761" s="220"/>
      <c r="Y761" s="220"/>
      <c r="Z761" s="210"/>
      <c r="AA761" s="210"/>
      <c r="AB761" s="210"/>
      <c r="AC761" s="210"/>
      <c r="AD761" s="210"/>
      <c r="AE761" s="210"/>
      <c r="AF761" s="210"/>
      <c r="AG761" s="210" t="s">
        <v>243</v>
      </c>
      <c r="AH761" s="210">
        <v>0</v>
      </c>
      <c r="AI761" s="210"/>
      <c r="AJ761" s="210"/>
      <c r="AK761" s="210"/>
      <c r="AL761" s="210"/>
      <c r="AM761" s="210"/>
      <c r="AN761" s="210"/>
      <c r="AO761" s="210"/>
      <c r="AP761" s="210"/>
      <c r="AQ761" s="210"/>
      <c r="AR761" s="210"/>
      <c r="AS761" s="210"/>
      <c r="AT761" s="210"/>
      <c r="AU761" s="210"/>
      <c r="AV761" s="210"/>
      <c r="AW761" s="210"/>
      <c r="AX761" s="210"/>
      <c r="AY761" s="210"/>
      <c r="AZ761" s="210"/>
      <c r="BA761" s="210"/>
      <c r="BB761" s="210"/>
      <c r="BC761" s="210"/>
      <c r="BD761" s="210"/>
      <c r="BE761" s="210"/>
      <c r="BF761" s="210"/>
      <c r="BG761" s="210"/>
      <c r="BH761" s="210"/>
    </row>
    <row r="762" spans="1:60" outlineLevel="3" x14ac:dyDescent="0.25">
      <c r="A762" s="217"/>
      <c r="B762" s="218"/>
      <c r="C762" s="261" t="s">
        <v>400</v>
      </c>
      <c r="D762" s="254"/>
      <c r="E762" s="255">
        <v>9.4499999999999993</v>
      </c>
      <c r="F762" s="220"/>
      <c r="G762" s="220"/>
      <c r="H762" s="220"/>
      <c r="I762" s="220"/>
      <c r="J762" s="220"/>
      <c r="K762" s="220"/>
      <c r="L762" s="220"/>
      <c r="M762" s="220"/>
      <c r="N762" s="219"/>
      <c r="O762" s="219"/>
      <c r="P762" s="219"/>
      <c r="Q762" s="219"/>
      <c r="R762" s="220"/>
      <c r="S762" s="220"/>
      <c r="T762" s="220"/>
      <c r="U762" s="220"/>
      <c r="V762" s="220"/>
      <c r="W762" s="220"/>
      <c r="X762" s="220"/>
      <c r="Y762" s="220"/>
      <c r="Z762" s="210"/>
      <c r="AA762" s="210"/>
      <c r="AB762" s="210"/>
      <c r="AC762" s="210"/>
      <c r="AD762" s="210"/>
      <c r="AE762" s="210"/>
      <c r="AF762" s="210"/>
      <c r="AG762" s="210" t="s">
        <v>243</v>
      </c>
      <c r="AH762" s="210">
        <v>0</v>
      </c>
      <c r="AI762" s="210"/>
      <c r="AJ762" s="210"/>
      <c r="AK762" s="210"/>
      <c r="AL762" s="210"/>
      <c r="AM762" s="210"/>
      <c r="AN762" s="210"/>
      <c r="AO762" s="210"/>
      <c r="AP762" s="210"/>
      <c r="AQ762" s="210"/>
      <c r="AR762" s="210"/>
      <c r="AS762" s="210"/>
      <c r="AT762" s="210"/>
      <c r="AU762" s="210"/>
      <c r="AV762" s="210"/>
      <c r="AW762" s="210"/>
      <c r="AX762" s="210"/>
      <c r="AY762" s="210"/>
      <c r="AZ762" s="210"/>
      <c r="BA762" s="210"/>
      <c r="BB762" s="210"/>
      <c r="BC762" s="210"/>
      <c r="BD762" s="210"/>
      <c r="BE762" s="210"/>
      <c r="BF762" s="210"/>
      <c r="BG762" s="210"/>
      <c r="BH762" s="210"/>
    </row>
    <row r="763" spans="1:60" ht="20.399999999999999" outlineLevel="1" x14ac:dyDescent="0.25">
      <c r="A763" s="229">
        <v>179</v>
      </c>
      <c r="B763" s="230" t="s">
        <v>989</v>
      </c>
      <c r="C763" s="247" t="s">
        <v>990</v>
      </c>
      <c r="D763" s="231" t="s">
        <v>275</v>
      </c>
      <c r="E763" s="232">
        <v>1.845</v>
      </c>
      <c r="F763" s="233"/>
      <c r="G763" s="234">
        <f>ROUND(E763*F763,2)</f>
        <v>0</v>
      </c>
      <c r="H763" s="233"/>
      <c r="I763" s="234">
        <f>ROUND(E763*H763,2)</f>
        <v>0</v>
      </c>
      <c r="J763" s="233"/>
      <c r="K763" s="234">
        <f>ROUND(E763*J763,2)</f>
        <v>0</v>
      </c>
      <c r="L763" s="234">
        <v>21</v>
      </c>
      <c r="M763" s="234">
        <f>G763*(1+L763/100)</f>
        <v>0</v>
      </c>
      <c r="N763" s="232">
        <v>1.17E-3</v>
      </c>
      <c r="O763" s="232">
        <f>ROUND(E763*N763,2)</f>
        <v>0</v>
      </c>
      <c r="P763" s="232">
        <v>7.5999999999999998E-2</v>
      </c>
      <c r="Q763" s="232">
        <f>ROUND(E763*P763,2)</f>
        <v>0.14000000000000001</v>
      </c>
      <c r="R763" s="234" t="s">
        <v>956</v>
      </c>
      <c r="S763" s="234" t="s">
        <v>160</v>
      </c>
      <c r="T763" s="235" t="s">
        <v>160</v>
      </c>
      <c r="U763" s="220">
        <v>0.93899999999999995</v>
      </c>
      <c r="V763" s="220">
        <f>ROUND(E763*U763,2)</f>
        <v>1.73</v>
      </c>
      <c r="W763" s="220"/>
      <c r="X763" s="220" t="s">
        <v>194</v>
      </c>
      <c r="Y763" s="220" t="s">
        <v>163</v>
      </c>
      <c r="Z763" s="210"/>
      <c r="AA763" s="210"/>
      <c r="AB763" s="210"/>
      <c r="AC763" s="210"/>
      <c r="AD763" s="210"/>
      <c r="AE763" s="210"/>
      <c r="AF763" s="210"/>
      <c r="AG763" s="210" t="s">
        <v>195</v>
      </c>
      <c r="AH763" s="210"/>
      <c r="AI763" s="210"/>
      <c r="AJ763" s="210"/>
      <c r="AK763" s="210"/>
      <c r="AL763" s="210"/>
      <c r="AM763" s="210"/>
      <c r="AN763" s="210"/>
      <c r="AO763" s="210"/>
      <c r="AP763" s="210"/>
      <c r="AQ763" s="210"/>
      <c r="AR763" s="210"/>
      <c r="AS763" s="210"/>
      <c r="AT763" s="210"/>
      <c r="AU763" s="210"/>
      <c r="AV763" s="210"/>
      <c r="AW763" s="210"/>
      <c r="AX763" s="210"/>
      <c r="AY763" s="210"/>
      <c r="AZ763" s="210"/>
      <c r="BA763" s="210"/>
      <c r="BB763" s="210"/>
      <c r="BC763" s="210"/>
      <c r="BD763" s="210"/>
      <c r="BE763" s="210"/>
      <c r="BF763" s="210"/>
      <c r="BG763" s="210"/>
      <c r="BH763" s="210"/>
    </row>
    <row r="764" spans="1:60" outlineLevel="2" x14ac:dyDescent="0.25">
      <c r="A764" s="217"/>
      <c r="B764" s="218"/>
      <c r="C764" s="261" t="s">
        <v>398</v>
      </c>
      <c r="D764" s="254"/>
      <c r="E764" s="255">
        <v>1.84</v>
      </c>
      <c r="F764" s="220"/>
      <c r="G764" s="220"/>
      <c r="H764" s="220"/>
      <c r="I764" s="220"/>
      <c r="J764" s="220"/>
      <c r="K764" s="220"/>
      <c r="L764" s="220"/>
      <c r="M764" s="220"/>
      <c r="N764" s="219"/>
      <c r="O764" s="219"/>
      <c r="P764" s="219"/>
      <c r="Q764" s="219"/>
      <c r="R764" s="220"/>
      <c r="S764" s="220"/>
      <c r="T764" s="220"/>
      <c r="U764" s="220"/>
      <c r="V764" s="220"/>
      <c r="W764" s="220"/>
      <c r="X764" s="220"/>
      <c r="Y764" s="220"/>
      <c r="Z764" s="210"/>
      <c r="AA764" s="210"/>
      <c r="AB764" s="210"/>
      <c r="AC764" s="210"/>
      <c r="AD764" s="210"/>
      <c r="AE764" s="210"/>
      <c r="AF764" s="210"/>
      <c r="AG764" s="210" t="s">
        <v>243</v>
      </c>
      <c r="AH764" s="210">
        <v>0</v>
      </c>
      <c r="AI764" s="210"/>
      <c r="AJ764" s="210"/>
      <c r="AK764" s="210"/>
      <c r="AL764" s="210"/>
      <c r="AM764" s="210"/>
      <c r="AN764" s="210"/>
      <c r="AO764" s="210"/>
      <c r="AP764" s="210"/>
      <c r="AQ764" s="210"/>
      <c r="AR764" s="210"/>
      <c r="AS764" s="210"/>
      <c r="AT764" s="210"/>
      <c r="AU764" s="210"/>
      <c r="AV764" s="210"/>
      <c r="AW764" s="210"/>
      <c r="AX764" s="210"/>
      <c r="AY764" s="210"/>
      <c r="AZ764" s="210"/>
      <c r="BA764" s="210"/>
      <c r="BB764" s="210"/>
      <c r="BC764" s="210"/>
      <c r="BD764" s="210"/>
      <c r="BE764" s="210"/>
      <c r="BF764" s="210"/>
      <c r="BG764" s="210"/>
      <c r="BH764" s="210"/>
    </row>
    <row r="765" spans="1:60" outlineLevel="1" x14ac:dyDescent="0.25">
      <c r="A765" s="229">
        <v>180</v>
      </c>
      <c r="B765" s="230" t="s">
        <v>991</v>
      </c>
      <c r="C765" s="247" t="s">
        <v>992</v>
      </c>
      <c r="D765" s="231" t="s">
        <v>275</v>
      </c>
      <c r="E765" s="232">
        <v>12.074999999999999</v>
      </c>
      <c r="F765" s="233"/>
      <c r="G765" s="234">
        <f>ROUND(E765*F765,2)</f>
        <v>0</v>
      </c>
      <c r="H765" s="233"/>
      <c r="I765" s="234">
        <f>ROUND(E765*H765,2)</f>
        <v>0</v>
      </c>
      <c r="J765" s="233"/>
      <c r="K765" s="234">
        <f>ROUND(E765*J765,2)</f>
        <v>0</v>
      </c>
      <c r="L765" s="234">
        <v>21</v>
      </c>
      <c r="M765" s="234">
        <f>G765*(1+L765/100)</f>
        <v>0</v>
      </c>
      <c r="N765" s="232">
        <v>0</v>
      </c>
      <c r="O765" s="232">
        <f>ROUND(E765*N765,2)</f>
        <v>0</v>
      </c>
      <c r="P765" s="232">
        <v>0.01</v>
      </c>
      <c r="Q765" s="232">
        <f>ROUND(E765*P765,2)</f>
        <v>0.12</v>
      </c>
      <c r="R765" s="234"/>
      <c r="S765" s="234" t="s">
        <v>193</v>
      </c>
      <c r="T765" s="235" t="s">
        <v>161</v>
      </c>
      <c r="U765" s="220">
        <v>0</v>
      </c>
      <c r="V765" s="220">
        <f>ROUND(E765*U765,2)</f>
        <v>0</v>
      </c>
      <c r="W765" s="220"/>
      <c r="X765" s="220" t="s">
        <v>194</v>
      </c>
      <c r="Y765" s="220" t="s">
        <v>163</v>
      </c>
      <c r="Z765" s="210"/>
      <c r="AA765" s="210"/>
      <c r="AB765" s="210"/>
      <c r="AC765" s="210"/>
      <c r="AD765" s="210"/>
      <c r="AE765" s="210"/>
      <c r="AF765" s="210"/>
      <c r="AG765" s="210" t="s">
        <v>195</v>
      </c>
      <c r="AH765" s="210"/>
      <c r="AI765" s="210"/>
      <c r="AJ765" s="210"/>
      <c r="AK765" s="210"/>
      <c r="AL765" s="210"/>
      <c r="AM765" s="210"/>
      <c r="AN765" s="210"/>
      <c r="AO765" s="210"/>
      <c r="AP765" s="210"/>
      <c r="AQ765" s="210"/>
      <c r="AR765" s="210"/>
      <c r="AS765" s="210"/>
      <c r="AT765" s="210"/>
      <c r="AU765" s="210"/>
      <c r="AV765" s="210"/>
      <c r="AW765" s="210"/>
      <c r="AX765" s="210"/>
      <c r="AY765" s="210"/>
      <c r="AZ765" s="210"/>
      <c r="BA765" s="210"/>
      <c r="BB765" s="210"/>
      <c r="BC765" s="210"/>
      <c r="BD765" s="210"/>
      <c r="BE765" s="210"/>
      <c r="BF765" s="210"/>
      <c r="BG765" s="210"/>
      <c r="BH765" s="210"/>
    </row>
    <row r="766" spans="1:60" outlineLevel="2" x14ac:dyDescent="0.25">
      <c r="A766" s="217"/>
      <c r="B766" s="218"/>
      <c r="C766" s="261" t="s">
        <v>993</v>
      </c>
      <c r="D766" s="254"/>
      <c r="E766" s="255">
        <v>12.07</v>
      </c>
      <c r="F766" s="220"/>
      <c r="G766" s="220"/>
      <c r="H766" s="220"/>
      <c r="I766" s="220"/>
      <c r="J766" s="220"/>
      <c r="K766" s="220"/>
      <c r="L766" s="220"/>
      <c r="M766" s="220"/>
      <c r="N766" s="219"/>
      <c r="O766" s="219"/>
      <c r="P766" s="219"/>
      <c r="Q766" s="219"/>
      <c r="R766" s="220"/>
      <c r="S766" s="220"/>
      <c r="T766" s="220"/>
      <c r="U766" s="220"/>
      <c r="V766" s="220"/>
      <c r="W766" s="220"/>
      <c r="X766" s="220"/>
      <c r="Y766" s="220"/>
      <c r="Z766" s="210"/>
      <c r="AA766" s="210"/>
      <c r="AB766" s="210"/>
      <c r="AC766" s="210"/>
      <c r="AD766" s="210"/>
      <c r="AE766" s="210"/>
      <c r="AF766" s="210"/>
      <c r="AG766" s="210" t="s">
        <v>243</v>
      </c>
      <c r="AH766" s="210">
        <v>0</v>
      </c>
      <c r="AI766" s="210"/>
      <c r="AJ766" s="210"/>
      <c r="AK766" s="210"/>
      <c r="AL766" s="210"/>
      <c r="AM766" s="210"/>
      <c r="AN766" s="210"/>
      <c r="AO766" s="210"/>
      <c r="AP766" s="210"/>
      <c r="AQ766" s="210"/>
      <c r="AR766" s="210"/>
      <c r="AS766" s="210"/>
      <c r="AT766" s="210"/>
      <c r="AU766" s="210"/>
      <c r="AV766" s="210"/>
      <c r="AW766" s="210"/>
      <c r="AX766" s="210"/>
      <c r="AY766" s="210"/>
      <c r="AZ766" s="210"/>
      <c r="BA766" s="210"/>
      <c r="BB766" s="210"/>
      <c r="BC766" s="210"/>
      <c r="BD766" s="210"/>
      <c r="BE766" s="210"/>
      <c r="BF766" s="210"/>
      <c r="BG766" s="210"/>
      <c r="BH766" s="210"/>
    </row>
    <row r="767" spans="1:60" outlineLevel="1" x14ac:dyDescent="0.25">
      <c r="A767" s="229">
        <v>181</v>
      </c>
      <c r="B767" s="230" t="s">
        <v>994</v>
      </c>
      <c r="C767" s="247" t="s">
        <v>995</v>
      </c>
      <c r="D767" s="231" t="s">
        <v>358</v>
      </c>
      <c r="E767" s="232">
        <v>21.6</v>
      </c>
      <c r="F767" s="233"/>
      <c r="G767" s="234">
        <f>ROUND(E767*F767,2)</f>
        <v>0</v>
      </c>
      <c r="H767" s="233"/>
      <c r="I767" s="234">
        <f>ROUND(E767*H767,2)</f>
        <v>0</v>
      </c>
      <c r="J767" s="233"/>
      <c r="K767" s="234">
        <f>ROUND(E767*J767,2)</f>
        <v>0</v>
      </c>
      <c r="L767" s="234">
        <v>21</v>
      </c>
      <c r="M767" s="234">
        <f>G767*(1+L767/100)</f>
        <v>0</v>
      </c>
      <c r="N767" s="232">
        <v>0</v>
      </c>
      <c r="O767" s="232">
        <f>ROUND(E767*N767,2)</f>
        <v>0</v>
      </c>
      <c r="P767" s="232">
        <v>5.1679999999999997E-2</v>
      </c>
      <c r="Q767" s="232">
        <f>ROUND(E767*P767,2)</f>
        <v>1.1200000000000001</v>
      </c>
      <c r="R767" s="234" t="s">
        <v>956</v>
      </c>
      <c r="S767" s="234" t="s">
        <v>160</v>
      </c>
      <c r="T767" s="235" t="s">
        <v>160</v>
      </c>
      <c r="U767" s="220">
        <v>0.17</v>
      </c>
      <c r="V767" s="220">
        <f>ROUND(E767*U767,2)</f>
        <v>3.67</v>
      </c>
      <c r="W767" s="220"/>
      <c r="X767" s="220" t="s">
        <v>194</v>
      </c>
      <c r="Y767" s="220" t="s">
        <v>163</v>
      </c>
      <c r="Z767" s="210"/>
      <c r="AA767" s="210"/>
      <c r="AB767" s="210"/>
      <c r="AC767" s="210"/>
      <c r="AD767" s="210"/>
      <c r="AE767" s="210"/>
      <c r="AF767" s="210"/>
      <c r="AG767" s="210" t="s">
        <v>195</v>
      </c>
      <c r="AH767" s="210"/>
      <c r="AI767" s="210"/>
      <c r="AJ767" s="210"/>
      <c r="AK767" s="210"/>
      <c r="AL767" s="210"/>
      <c r="AM767" s="210"/>
      <c r="AN767" s="210"/>
      <c r="AO767" s="210"/>
      <c r="AP767" s="210"/>
      <c r="AQ767" s="210"/>
      <c r="AR767" s="210"/>
      <c r="AS767" s="210"/>
      <c r="AT767" s="210"/>
      <c r="AU767" s="210"/>
      <c r="AV767" s="210"/>
      <c r="AW767" s="210"/>
      <c r="AX767" s="210"/>
      <c r="AY767" s="210"/>
      <c r="AZ767" s="210"/>
      <c r="BA767" s="210"/>
      <c r="BB767" s="210"/>
      <c r="BC767" s="210"/>
      <c r="BD767" s="210"/>
      <c r="BE767" s="210"/>
      <c r="BF767" s="210"/>
      <c r="BG767" s="210"/>
      <c r="BH767" s="210"/>
    </row>
    <row r="768" spans="1:60" outlineLevel="2" x14ac:dyDescent="0.25">
      <c r="A768" s="217"/>
      <c r="B768" s="218"/>
      <c r="C768" s="261" t="s">
        <v>653</v>
      </c>
      <c r="D768" s="254"/>
      <c r="E768" s="255">
        <v>10.8</v>
      </c>
      <c r="F768" s="220"/>
      <c r="G768" s="220"/>
      <c r="H768" s="220"/>
      <c r="I768" s="220"/>
      <c r="J768" s="220"/>
      <c r="K768" s="220"/>
      <c r="L768" s="220"/>
      <c r="M768" s="220"/>
      <c r="N768" s="219"/>
      <c r="O768" s="219"/>
      <c r="P768" s="219"/>
      <c r="Q768" s="219"/>
      <c r="R768" s="220"/>
      <c r="S768" s="220"/>
      <c r="T768" s="220"/>
      <c r="U768" s="220"/>
      <c r="V768" s="220"/>
      <c r="W768" s="220"/>
      <c r="X768" s="220"/>
      <c r="Y768" s="220"/>
      <c r="Z768" s="210"/>
      <c r="AA768" s="210"/>
      <c r="AB768" s="210"/>
      <c r="AC768" s="210"/>
      <c r="AD768" s="210"/>
      <c r="AE768" s="210"/>
      <c r="AF768" s="210"/>
      <c r="AG768" s="210" t="s">
        <v>243</v>
      </c>
      <c r="AH768" s="210">
        <v>0</v>
      </c>
      <c r="AI768" s="210"/>
      <c r="AJ768" s="210"/>
      <c r="AK768" s="210"/>
      <c r="AL768" s="210"/>
      <c r="AM768" s="210"/>
      <c r="AN768" s="210"/>
      <c r="AO768" s="210"/>
      <c r="AP768" s="210"/>
      <c r="AQ768" s="210"/>
      <c r="AR768" s="210"/>
      <c r="AS768" s="210"/>
      <c r="AT768" s="210"/>
      <c r="AU768" s="210"/>
      <c r="AV768" s="210"/>
      <c r="AW768" s="210"/>
      <c r="AX768" s="210"/>
      <c r="AY768" s="210"/>
      <c r="AZ768" s="210"/>
      <c r="BA768" s="210"/>
      <c r="BB768" s="210"/>
      <c r="BC768" s="210"/>
      <c r="BD768" s="210"/>
      <c r="BE768" s="210"/>
      <c r="BF768" s="210"/>
      <c r="BG768" s="210"/>
      <c r="BH768" s="210"/>
    </row>
    <row r="769" spans="1:60" outlineLevel="3" x14ac:dyDescent="0.25">
      <c r="A769" s="217"/>
      <c r="B769" s="218"/>
      <c r="C769" s="261" t="s">
        <v>996</v>
      </c>
      <c r="D769" s="254"/>
      <c r="E769" s="255">
        <v>10.8</v>
      </c>
      <c r="F769" s="220"/>
      <c r="G769" s="220"/>
      <c r="H769" s="220"/>
      <c r="I769" s="220"/>
      <c r="J769" s="220"/>
      <c r="K769" s="220"/>
      <c r="L769" s="220"/>
      <c r="M769" s="220"/>
      <c r="N769" s="219"/>
      <c r="O769" s="219"/>
      <c r="P769" s="219"/>
      <c r="Q769" s="219"/>
      <c r="R769" s="220"/>
      <c r="S769" s="220"/>
      <c r="T769" s="220"/>
      <c r="U769" s="220"/>
      <c r="V769" s="220"/>
      <c r="W769" s="220"/>
      <c r="X769" s="220"/>
      <c r="Y769" s="220"/>
      <c r="Z769" s="210"/>
      <c r="AA769" s="210"/>
      <c r="AB769" s="210"/>
      <c r="AC769" s="210"/>
      <c r="AD769" s="210"/>
      <c r="AE769" s="210"/>
      <c r="AF769" s="210"/>
      <c r="AG769" s="210" t="s">
        <v>243</v>
      </c>
      <c r="AH769" s="210">
        <v>0</v>
      </c>
      <c r="AI769" s="210"/>
      <c r="AJ769" s="210"/>
      <c r="AK769" s="210"/>
      <c r="AL769" s="210"/>
      <c r="AM769" s="210"/>
      <c r="AN769" s="210"/>
      <c r="AO769" s="210"/>
      <c r="AP769" s="210"/>
      <c r="AQ769" s="210"/>
      <c r="AR769" s="210"/>
      <c r="AS769" s="210"/>
      <c r="AT769" s="210"/>
      <c r="AU769" s="210"/>
      <c r="AV769" s="210"/>
      <c r="AW769" s="210"/>
      <c r="AX769" s="210"/>
      <c r="AY769" s="210"/>
      <c r="AZ769" s="210"/>
      <c r="BA769" s="210"/>
      <c r="BB769" s="210"/>
      <c r="BC769" s="210"/>
      <c r="BD769" s="210"/>
      <c r="BE769" s="210"/>
      <c r="BF769" s="210"/>
      <c r="BG769" s="210"/>
      <c r="BH769" s="210"/>
    </row>
    <row r="770" spans="1:60" outlineLevel="1" x14ac:dyDescent="0.25">
      <c r="A770" s="229">
        <v>182</v>
      </c>
      <c r="B770" s="230" t="s">
        <v>997</v>
      </c>
      <c r="C770" s="247" t="s">
        <v>998</v>
      </c>
      <c r="D770" s="231" t="s">
        <v>358</v>
      </c>
      <c r="E770" s="232">
        <v>21</v>
      </c>
      <c r="F770" s="233"/>
      <c r="G770" s="234">
        <f>ROUND(E770*F770,2)</f>
        <v>0</v>
      </c>
      <c r="H770" s="233"/>
      <c r="I770" s="234">
        <f>ROUND(E770*H770,2)</f>
        <v>0</v>
      </c>
      <c r="J770" s="233"/>
      <c r="K770" s="234">
        <f>ROUND(E770*J770,2)</f>
        <v>0</v>
      </c>
      <c r="L770" s="234">
        <v>21</v>
      </c>
      <c r="M770" s="234">
        <f>G770*(1+L770/100)</f>
        <v>0</v>
      </c>
      <c r="N770" s="232">
        <v>0</v>
      </c>
      <c r="O770" s="232">
        <f>ROUND(E770*N770,2)</f>
        <v>0</v>
      </c>
      <c r="P770" s="232">
        <v>5.2499999999999998E-2</v>
      </c>
      <c r="Q770" s="232">
        <f>ROUND(E770*P770,2)</f>
        <v>1.1000000000000001</v>
      </c>
      <c r="R770" s="234" t="s">
        <v>956</v>
      </c>
      <c r="S770" s="234" t="s">
        <v>160</v>
      </c>
      <c r="T770" s="235" t="s">
        <v>160</v>
      </c>
      <c r="U770" s="220">
        <v>0.15</v>
      </c>
      <c r="V770" s="220">
        <f>ROUND(E770*U770,2)</f>
        <v>3.15</v>
      </c>
      <c r="W770" s="220"/>
      <c r="X770" s="220" t="s">
        <v>194</v>
      </c>
      <c r="Y770" s="220" t="s">
        <v>163</v>
      </c>
      <c r="Z770" s="210"/>
      <c r="AA770" s="210"/>
      <c r="AB770" s="210"/>
      <c r="AC770" s="210"/>
      <c r="AD770" s="210"/>
      <c r="AE770" s="210"/>
      <c r="AF770" s="210"/>
      <c r="AG770" s="210" t="s">
        <v>195</v>
      </c>
      <c r="AH770" s="210"/>
      <c r="AI770" s="210"/>
      <c r="AJ770" s="210"/>
      <c r="AK770" s="210"/>
      <c r="AL770" s="210"/>
      <c r="AM770" s="210"/>
      <c r="AN770" s="210"/>
      <c r="AO770" s="210"/>
      <c r="AP770" s="210"/>
      <c r="AQ770" s="210"/>
      <c r="AR770" s="210"/>
      <c r="AS770" s="210"/>
      <c r="AT770" s="210"/>
      <c r="AU770" s="210"/>
      <c r="AV770" s="210"/>
      <c r="AW770" s="210"/>
      <c r="AX770" s="210"/>
      <c r="AY770" s="210"/>
      <c r="AZ770" s="210"/>
      <c r="BA770" s="210"/>
      <c r="BB770" s="210"/>
      <c r="BC770" s="210"/>
      <c r="BD770" s="210"/>
      <c r="BE770" s="210"/>
      <c r="BF770" s="210"/>
      <c r="BG770" s="210"/>
      <c r="BH770" s="210"/>
    </row>
    <row r="771" spans="1:60" outlineLevel="2" x14ac:dyDescent="0.25">
      <c r="A771" s="217"/>
      <c r="B771" s="218"/>
      <c r="C771" s="261" t="s">
        <v>655</v>
      </c>
      <c r="D771" s="254"/>
      <c r="E771" s="255">
        <v>21</v>
      </c>
      <c r="F771" s="220"/>
      <c r="G771" s="220"/>
      <c r="H771" s="220"/>
      <c r="I771" s="220"/>
      <c r="J771" s="220"/>
      <c r="K771" s="220"/>
      <c r="L771" s="220"/>
      <c r="M771" s="220"/>
      <c r="N771" s="219"/>
      <c r="O771" s="219"/>
      <c r="P771" s="219"/>
      <c r="Q771" s="219"/>
      <c r="R771" s="220"/>
      <c r="S771" s="220"/>
      <c r="T771" s="220"/>
      <c r="U771" s="220"/>
      <c r="V771" s="220"/>
      <c r="W771" s="220"/>
      <c r="X771" s="220"/>
      <c r="Y771" s="220"/>
      <c r="Z771" s="210"/>
      <c r="AA771" s="210"/>
      <c r="AB771" s="210"/>
      <c r="AC771" s="210"/>
      <c r="AD771" s="210"/>
      <c r="AE771" s="210"/>
      <c r="AF771" s="210"/>
      <c r="AG771" s="210" t="s">
        <v>243</v>
      </c>
      <c r="AH771" s="210">
        <v>0</v>
      </c>
      <c r="AI771" s="210"/>
      <c r="AJ771" s="210"/>
      <c r="AK771" s="210"/>
      <c r="AL771" s="210"/>
      <c r="AM771" s="210"/>
      <c r="AN771" s="210"/>
      <c r="AO771" s="210"/>
      <c r="AP771" s="210"/>
      <c r="AQ771" s="210"/>
      <c r="AR771" s="210"/>
      <c r="AS771" s="210"/>
      <c r="AT771" s="210"/>
      <c r="AU771" s="210"/>
      <c r="AV771" s="210"/>
      <c r="AW771" s="210"/>
      <c r="AX771" s="210"/>
      <c r="AY771" s="210"/>
      <c r="AZ771" s="210"/>
      <c r="BA771" s="210"/>
      <c r="BB771" s="210"/>
      <c r="BC771" s="210"/>
      <c r="BD771" s="210"/>
      <c r="BE771" s="210"/>
      <c r="BF771" s="210"/>
      <c r="BG771" s="210"/>
      <c r="BH771" s="210"/>
    </row>
    <row r="772" spans="1:60" outlineLevel="1" x14ac:dyDescent="0.25">
      <c r="A772" s="229">
        <v>183</v>
      </c>
      <c r="B772" s="230" t="s">
        <v>999</v>
      </c>
      <c r="C772" s="247" t="s">
        <v>1000</v>
      </c>
      <c r="D772" s="231" t="s">
        <v>358</v>
      </c>
      <c r="E772" s="232">
        <v>76.7</v>
      </c>
      <c r="F772" s="233"/>
      <c r="G772" s="234">
        <f>ROUND(E772*F772,2)</f>
        <v>0</v>
      </c>
      <c r="H772" s="233"/>
      <c r="I772" s="234">
        <f>ROUND(E772*H772,2)</f>
        <v>0</v>
      </c>
      <c r="J772" s="233"/>
      <c r="K772" s="234">
        <f>ROUND(E772*J772,2)</f>
        <v>0</v>
      </c>
      <c r="L772" s="234">
        <v>21</v>
      </c>
      <c r="M772" s="234">
        <f>G772*(1+L772/100)</f>
        <v>0</v>
      </c>
      <c r="N772" s="232">
        <v>0</v>
      </c>
      <c r="O772" s="232">
        <f>ROUND(E772*N772,2)</f>
        <v>0</v>
      </c>
      <c r="P772" s="232">
        <v>1.507E-2</v>
      </c>
      <c r="Q772" s="232">
        <f>ROUND(E772*P772,2)</f>
        <v>1.1599999999999999</v>
      </c>
      <c r="R772" s="234" t="s">
        <v>956</v>
      </c>
      <c r="S772" s="234" t="s">
        <v>160</v>
      </c>
      <c r="T772" s="235" t="s">
        <v>160</v>
      </c>
      <c r="U772" s="220">
        <v>0.11</v>
      </c>
      <c r="V772" s="220">
        <f>ROUND(E772*U772,2)</f>
        <v>8.44</v>
      </c>
      <c r="W772" s="220"/>
      <c r="X772" s="220" t="s">
        <v>194</v>
      </c>
      <c r="Y772" s="220" t="s">
        <v>163</v>
      </c>
      <c r="Z772" s="210"/>
      <c r="AA772" s="210"/>
      <c r="AB772" s="210"/>
      <c r="AC772" s="210"/>
      <c r="AD772" s="210"/>
      <c r="AE772" s="210"/>
      <c r="AF772" s="210"/>
      <c r="AG772" s="210" t="s">
        <v>195</v>
      </c>
      <c r="AH772" s="210"/>
      <c r="AI772" s="210"/>
      <c r="AJ772" s="210"/>
      <c r="AK772" s="210"/>
      <c r="AL772" s="210"/>
      <c r="AM772" s="210"/>
      <c r="AN772" s="210"/>
      <c r="AO772" s="210"/>
      <c r="AP772" s="210"/>
      <c r="AQ772" s="210"/>
      <c r="AR772" s="210"/>
      <c r="AS772" s="210"/>
      <c r="AT772" s="210"/>
      <c r="AU772" s="210"/>
      <c r="AV772" s="210"/>
      <c r="AW772" s="210"/>
      <c r="AX772" s="210"/>
      <c r="AY772" s="210"/>
      <c r="AZ772" s="210"/>
      <c r="BA772" s="210"/>
      <c r="BB772" s="210"/>
      <c r="BC772" s="210"/>
      <c r="BD772" s="210"/>
      <c r="BE772" s="210"/>
      <c r="BF772" s="210"/>
      <c r="BG772" s="210"/>
      <c r="BH772" s="210"/>
    </row>
    <row r="773" spans="1:60" outlineLevel="2" x14ac:dyDescent="0.25">
      <c r="A773" s="217"/>
      <c r="B773" s="218"/>
      <c r="C773" s="261" t="s">
        <v>650</v>
      </c>
      <c r="D773" s="254"/>
      <c r="E773" s="255">
        <v>39.9</v>
      </c>
      <c r="F773" s="220"/>
      <c r="G773" s="220"/>
      <c r="H773" s="220"/>
      <c r="I773" s="220"/>
      <c r="J773" s="220"/>
      <c r="K773" s="220"/>
      <c r="L773" s="220"/>
      <c r="M773" s="220"/>
      <c r="N773" s="219"/>
      <c r="O773" s="219"/>
      <c r="P773" s="219"/>
      <c r="Q773" s="219"/>
      <c r="R773" s="220"/>
      <c r="S773" s="220"/>
      <c r="T773" s="220"/>
      <c r="U773" s="220"/>
      <c r="V773" s="220"/>
      <c r="W773" s="220"/>
      <c r="X773" s="220"/>
      <c r="Y773" s="220"/>
      <c r="Z773" s="210"/>
      <c r="AA773" s="210"/>
      <c r="AB773" s="210"/>
      <c r="AC773" s="210"/>
      <c r="AD773" s="210"/>
      <c r="AE773" s="210"/>
      <c r="AF773" s="210"/>
      <c r="AG773" s="210" t="s">
        <v>243</v>
      </c>
      <c r="AH773" s="210">
        <v>0</v>
      </c>
      <c r="AI773" s="210"/>
      <c r="AJ773" s="210"/>
      <c r="AK773" s="210"/>
      <c r="AL773" s="210"/>
      <c r="AM773" s="210"/>
      <c r="AN773" s="210"/>
      <c r="AO773" s="210"/>
      <c r="AP773" s="210"/>
      <c r="AQ773" s="210"/>
      <c r="AR773" s="210"/>
      <c r="AS773" s="210"/>
      <c r="AT773" s="210"/>
      <c r="AU773" s="210"/>
      <c r="AV773" s="210"/>
      <c r="AW773" s="210"/>
      <c r="AX773" s="210"/>
      <c r="AY773" s="210"/>
      <c r="AZ773" s="210"/>
      <c r="BA773" s="210"/>
      <c r="BB773" s="210"/>
      <c r="BC773" s="210"/>
      <c r="BD773" s="210"/>
      <c r="BE773" s="210"/>
      <c r="BF773" s="210"/>
      <c r="BG773" s="210"/>
      <c r="BH773" s="210"/>
    </row>
    <row r="774" spans="1:60" outlineLevel="3" x14ac:dyDescent="0.25">
      <c r="A774" s="217"/>
      <c r="B774" s="218"/>
      <c r="C774" s="261" t="s">
        <v>651</v>
      </c>
      <c r="D774" s="254"/>
      <c r="E774" s="255">
        <v>10.5</v>
      </c>
      <c r="F774" s="220"/>
      <c r="G774" s="220"/>
      <c r="H774" s="220"/>
      <c r="I774" s="220"/>
      <c r="J774" s="220"/>
      <c r="K774" s="220"/>
      <c r="L774" s="220"/>
      <c r="M774" s="220"/>
      <c r="N774" s="219"/>
      <c r="O774" s="219"/>
      <c r="P774" s="219"/>
      <c r="Q774" s="219"/>
      <c r="R774" s="220"/>
      <c r="S774" s="220"/>
      <c r="T774" s="220"/>
      <c r="U774" s="220"/>
      <c r="V774" s="220"/>
      <c r="W774" s="220"/>
      <c r="X774" s="220"/>
      <c r="Y774" s="220"/>
      <c r="Z774" s="210"/>
      <c r="AA774" s="210"/>
      <c r="AB774" s="210"/>
      <c r="AC774" s="210"/>
      <c r="AD774" s="210"/>
      <c r="AE774" s="210"/>
      <c r="AF774" s="210"/>
      <c r="AG774" s="210" t="s">
        <v>243</v>
      </c>
      <c r="AH774" s="210">
        <v>0</v>
      </c>
      <c r="AI774" s="210"/>
      <c r="AJ774" s="210"/>
      <c r="AK774" s="210"/>
      <c r="AL774" s="210"/>
      <c r="AM774" s="210"/>
      <c r="AN774" s="210"/>
      <c r="AO774" s="210"/>
      <c r="AP774" s="210"/>
      <c r="AQ774" s="210"/>
      <c r="AR774" s="210"/>
      <c r="AS774" s="210"/>
      <c r="AT774" s="210"/>
      <c r="AU774" s="210"/>
      <c r="AV774" s="210"/>
      <c r="AW774" s="210"/>
      <c r="AX774" s="210"/>
      <c r="AY774" s="210"/>
      <c r="AZ774" s="210"/>
      <c r="BA774" s="210"/>
      <c r="BB774" s="210"/>
      <c r="BC774" s="210"/>
      <c r="BD774" s="210"/>
      <c r="BE774" s="210"/>
      <c r="BF774" s="210"/>
      <c r="BG774" s="210"/>
      <c r="BH774" s="210"/>
    </row>
    <row r="775" spans="1:60" outlineLevel="3" x14ac:dyDescent="0.25">
      <c r="A775" s="217"/>
      <c r="B775" s="218"/>
      <c r="C775" s="261" t="s">
        <v>652</v>
      </c>
      <c r="D775" s="254"/>
      <c r="E775" s="255">
        <v>13.2</v>
      </c>
      <c r="F775" s="220"/>
      <c r="G775" s="220"/>
      <c r="H775" s="220"/>
      <c r="I775" s="220"/>
      <c r="J775" s="220"/>
      <c r="K775" s="220"/>
      <c r="L775" s="220"/>
      <c r="M775" s="220"/>
      <c r="N775" s="219"/>
      <c r="O775" s="219"/>
      <c r="P775" s="219"/>
      <c r="Q775" s="219"/>
      <c r="R775" s="220"/>
      <c r="S775" s="220"/>
      <c r="T775" s="220"/>
      <c r="U775" s="220"/>
      <c r="V775" s="220"/>
      <c r="W775" s="220"/>
      <c r="X775" s="220"/>
      <c r="Y775" s="220"/>
      <c r="Z775" s="210"/>
      <c r="AA775" s="210"/>
      <c r="AB775" s="210"/>
      <c r="AC775" s="210"/>
      <c r="AD775" s="210"/>
      <c r="AE775" s="210"/>
      <c r="AF775" s="210"/>
      <c r="AG775" s="210" t="s">
        <v>243</v>
      </c>
      <c r="AH775" s="210">
        <v>0</v>
      </c>
      <c r="AI775" s="210"/>
      <c r="AJ775" s="210"/>
      <c r="AK775" s="210"/>
      <c r="AL775" s="210"/>
      <c r="AM775" s="210"/>
      <c r="AN775" s="210"/>
      <c r="AO775" s="210"/>
      <c r="AP775" s="210"/>
      <c r="AQ775" s="210"/>
      <c r="AR775" s="210"/>
      <c r="AS775" s="210"/>
      <c r="AT775" s="210"/>
      <c r="AU775" s="210"/>
      <c r="AV775" s="210"/>
      <c r="AW775" s="210"/>
      <c r="AX775" s="210"/>
      <c r="AY775" s="210"/>
      <c r="AZ775" s="210"/>
      <c r="BA775" s="210"/>
      <c r="BB775" s="210"/>
      <c r="BC775" s="210"/>
      <c r="BD775" s="210"/>
      <c r="BE775" s="210"/>
      <c r="BF775" s="210"/>
      <c r="BG775" s="210"/>
      <c r="BH775" s="210"/>
    </row>
    <row r="776" spans="1:60" outlineLevel="3" x14ac:dyDescent="0.25">
      <c r="A776" s="217"/>
      <c r="B776" s="218"/>
      <c r="C776" s="261" t="s">
        <v>656</v>
      </c>
      <c r="D776" s="254"/>
      <c r="E776" s="255">
        <v>1.5</v>
      </c>
      <c r="F776" s="220"/>
      <c r="G776" s="220"/>
      <c r="H776" s="220"/>
      <c r="I776" s="220"/>
      <c r="J776" s="220"/>
      <c r="K776" s="220"/>
      <c r="L776" s="220"/>
      <c r="M776" s="220"/>
      <c r="N776" s="219"/>
      <c r="O776" s="219"/>
      <c r="P776" s="219"/>
      <c r="Q776" s="219"/>
      <c r="R776" s="220"/>
      <c r="S776" s="220"/>
      <c r="T776" s="220"/>
      <c r="U776" s="220"/>
      <c r="V776" s="220"/>
      <c r="W776" s="220"/>
      <c r="X776" s="220"/>
      <c r="Y776" s="220"/>
      <c r="Z776" s="210"/>
      <c r="AA776" s="210"/>
      <c r="AB776" s="210"/>
      <c r="AC776" s="210"/>
      <c r="AD776" s="210"/>
      <c r="AE776" s="210"/>
      <c r="AF776" s="210"/>
      <c r="AG776" s="210" t="s">
        <v>243</v>
      </c>
      <c r="AH776" s="210">
        <v>0</v>
      </c>
      <c r="AI776" s="210"/>
      <c r="AJ776" s="210"/>
      <c r="AK776" s="210"/>
      <c r="AL776" s="210"/>
      <c r="AM776" s="210"/>
      <c r="AN776" s="210"/>
      <c r="AO776" s="210"/>
      <c r="AP776" s="210"/>
      <c r="AQ776" s="210"/>
      <c r="AR776" s="210"/>
      <c r="AS776" s="210"/>
      <c r="AT776" s="210"/>
      <c r="AU776" s="210"/>
      <c r="AV776" s="210"/>
      <c r="AW776" s="210"/>
      <c r="AX776" s="210"/>
      <c r="AY776" s="210"/>
      <c r="AZ776" s="210"/>
      <c r="BA776" s="210"/>
      <c r="BB776" s="210"/>
      <c r="BC776" s="210"/>
      <c r="BD776" s="210"/>
      <c r="BE776" s="210"/>
      <c r="BF776" s="210"/>
      <c r="BG776" s="210"/>
      <c r="BH776" s="210"/>
    </row>
    <row r="777" spans="1:60" outlineLevel="3" x14ac:dyDescent="0.25">
      <c r="A777" s="217"/>
      <c r="B777" s="218"/>
      <c r="C777" s="261" t="s">
        <v>657</v>
      </c>
      <c r="D777" s="254"/>
      <c r="E777" s="255">
        <v>4.2</v>
      </c>
      <c r="F777" s="220"/>
      <c r="G777" s="220"/>
      <c r="H777" s="220"/>
      <c r="I777" s="220"/>
      <c r="J777" s="220"/>
      <c r="K777" s="220"/>
      <c r="L777" s="220"/>
      <c r="M777" s="220"/>
      <c r="N777" s="219"/>
      <c r="O777" s="219"/>
      <c r="P777" s="219"/>
      <c r="Q777" s="219"/>
      <c r="R777" s="220"/>
      <c r="S777" s="220"/>
      <c r="T777" s="220"/>
      <c r="U777" s="220"/>
      <c r="V777" s="220"/>
      <c r="W777" s="220"/>
      <c r="X777" s="220"/>
      <c r="Y777" s="220"/>
      <c r="Z777" s="210"/>
      <c r="AA777" s="210"/>
      <c r="AB777" s="210"/>
      <c r="AC777" s="210"/>
      <c r="AD777" s="210"/>
      <c r="AE777" s="210"/>
      <c r="AF777" s="210"/>
      <c r="AG777" s="210" t="s">
        <v>243</v>
      </c>
      <c r="AH777" s="210">
        <v>0</v>
      </c>
      <c r="AI777" s="210"/>
      <c r="AJ777" s="210"/>
      <c r="AK777" s="210"/>
      <c r="AL777" s="210"/>
      <c r="AM777" s="210"/>
      <c r="AN777" s="210"/>
      <c r="AO777" s="210"/>
      <c r="AP777" s="210"/>
      <c r="AQ777" s="210"/>
      <c r="AR777" s="210"/>
      <c r="AS777" s="210"/>
      <c r="AT777" s="210"/>
      <c r="AU777" s="210"/>
      <c r="AV777" s="210"/>
      <c r="AW777" s="210"/>
      <c r="AX777" s="210"/>
      <c r="AY777" s="210"/>
      <c r="AZ777" s="210"/>
      <c r="BA777" s="210"/>
      <c r="BB777" s="210"/>
      <c r="BC777" s="210"/>
      <c r="BD777" s="210"/>
      <c r="BE777" s="210"/>
      <c r="BF777" s="210"/>
      <c r="BG777" s="210"/>
      <c r="BH777" s="210"/>
    </row>
    <row r="778" spans="1:60" outlineLevel="3" x14ac:dyDescent="0.25">
      <c r="A778" s="217"/>
      <c r="B778" s="218"/>
      <c r="C778" s="261" t="s">
        <v>658</v>
      </c>
      <c r="D778" s="254"/>
      <c r="E778" s="255">
        <v>0.9</v>
      </c>
      <c r="F778" s="220"/>
      <c r="G778" s="220"/>
      <c r="H778" s="220"/>
      <c r="I778" s="220"/>
      <c r="J778" s="220"/>
      <c r="K778" s="220"/>
      <c r="L778" s="220"/>
      <c r="M778" s="220"/>
      <c r="N778" s="219"/>
      <c r="O778" s="219"/>
      <c r="P778" s="219"/>
      <c r="Q778" s="219"/>
      <c r="R778" s="220"/>
      <c r="S778" s="220"/>
      <c r="T778" s="220"/>
      <c r="U778" s="220"/>
      <c r="V778" s="220"/>
      <c r="W778" s="220"/>
      <c r="X778" s="220"/>
      <c r="Y778" s="220"/>
      <c r="Z778" s="210"/>
      <c r="AA778" s="210"/>
      <c r="AB778" s="210"/>
      <c r="AC778" s="210"/>
      <c r="AD778" s="210"/>
      <c r="AE778" s="210"/>
      <c r="AF778" s="210"/>
      <c r="AG778" s="210" t="s">
        <v>243</v>
      </c>
      <c r="AH778" s="210">
        <v>0</v>
      </c>
      <c r="AI778" s="210"/>
      <c r="AJ778" s="210"/>
      <c r="AK778" s="210"/>
      <c r="AL778" s="210"/>
      <c r="AM778" s="210"/>
      <c r="AN778" s="210"/>
      <c r="AO778" s="210"/>
      <c r="AP778" s="210"/>
      <c r="AQ778" s="210"/>
      <c r="AR778" s="210"/>
      <c r="AS778" s="210"/>
      <c r="AT778" s="210"/>
      <c r="AU778" s="210"/>
      <c r="AV778" s="210"/>
      <c r="AW778" s="210"/>
      <c r="AX778" s="210"/>
      <c r="AY778" s="210"/>
      <c r="AZ778" s="210"/>
      <c r="BA778" s="210"/>
      <c r="BB778" s="210"/>
      <c r="BC778" s="210"/>
      <c r="BD778" s="210"/>
      <c r="BE778" s="210"/>
      <c r="BF778" s="210"/>
      <c r="BG778" s="210"/>
      <c r="BH778" s="210"/>
    </row>
    <row r="779" spans="1:60" outlineLevel="3" x14ac:dyDescent="0.25">
      <c r="A779" s="217"/>
      <c r="B779" s="218"/>
      <c r="C779" s="261" t="s">
        <v>659</v>
      </c>
      <c r="D779" s="254"/>
      <c r="E779" s="255">
        <v>4.5</v>
      </c>
      <c r="F779" s="220"/>
      <c r="G779" s="220"/>
      <c r="H779" s="220"/>
      <c r="I779" s="220"/>
      <c r="J779" s="220"/>
      <c r="K779" s="220"/>
      <c r="L779" s="220"/>
      <c r="M779" s="220"/>
      <c r="N779" s="219"/>
      <c r="O779" s="219"/>
      <c r="P779" s="219"/>
      <c r="Q779" s="219"/>
      <c r="R779" s="220"/>
      <c r="S779" s="220"/>
      <c r="T779" s="220"/>
      <c r="U779" s="220"/>
      <c r="V779" s="220"/>
      <c r="W779" s="220"/>
      <c r="X779" s="220"/>
      <c r="Y779" s="220"/>
      <c r="Z779" s="210"/>
      <c r="AA779" s="210"/>
      <c r="AB779" s="210"/>
      <c r="AC779" s="210"/>
      <c r="AD779" s="210"/>
      <c r="AE779" s="210"/>
      <c r="AF779" s="210"/>
      <c r="AG779" s="210" t="s">
        <v>243</v>
      </c>
      <c r="AH779" s="210">
        <v>0</v>
      </c>
      <c r="AI779" s="210"/>
      <c r="AJ779" s="210"/>
      <c r="AK779" s="210"/>
      <c r="AL779" s="210"/>
      <c r="AM779" s="210"/>
      <c r="AN779" s="210"/>
      <c r="AO779" s="210"/>
      <c r="AP779" s="210"/>
      <c r="AQ779" s="210"/>
      <c r="AR779" s="210"/>
      <c r="AS779" s="210"/>
      <c r="AT779" s="210"/>
      <c r="AU779" s="210"/>
      <c r="AV779" s="210"/>
      <c r="AW779" s="210"/>
      <c r="AX779" s="210"/>
      <c r="AY779" s="210"/>
      <c r="AZ779" s="210"/>
      <c r="BA779" s="210"/>
      <c r="BB779" s="210"/>
      <c r="BC779" s="210"/>
      <c r="BD779" s="210"/>
      <c r="BE779" s="210"/>
      <c r="BF779" s="210"/>
      <c r="BG779" s="210"/>
      <c r="BH779" s="210"/>
    </row>
    <row r="780" spans="1:60" outlineLevel="3" x14ac:dyDescent="0.25">
      <c r="A780" s="217"/>
      <c r="B780" s="218"/>
      <c r="C780" s="261" t="s">
        <v>1001</v>
      </c>
      <c r="D780" s="254"/>
      <c r="E780" s="255">
        <v>2</v>
      </c>
      <c r="F780" s="220"/>
      <c r="G780" s="220"/>
      <c r="H780" s="220"/>
      <c r="I780" s="220"/>
      <c r="J780" s="220"/>
      <c r="K780" s="220"/>
      <c r="L780" s="220"/>
      <c r="M780" s="220"/>
      <c r="N780" s="219"/>
      <c r="O780" s="219"/>
      <c r="P780" s="219"/>
      <c r="Q780" s="219"/>
      <c r="R780" s="220"/>
      <c r="S780" s="220"/>
      <c r="T780" s="220"/>
      <c r="U780" s="220"/>
      <c r="V780" s="220"/>
      <c r="W780" s="220"/>
      <c r="X780" s="220"/>
      <c r="Y780" s="220"/>
      <c r="Z780" s="210"/>
      <c r="AA780" s="210"/>
      <c r="AB780" s="210"/>
      <c r="AC780" s="210"/>
      <c r="AD780" s="210"/>
      <c r="AE780" s="210"/>
      <c r="AF780" s="210"/>
      <c r="AG780" s="210" t="s">
        <v>243</v>
      </c>
      <c r="AH780" s="210">
        <v>0</v>
      </c>
      <c r="AI780" s="210"/>
      <c r="AJ780" s="210"/>
      <c r="AK780" s="210"/>
      <c r="AL780" s="210"/>
      <c r="AM780" s="210"/>
      <c r="AN780" s="210"/>
      <c r="AO780" s="210"/>
      <c r="AP780" s="210"/>
      <c r="AQ780" s="210"/>
      <c r="AR780" s="210"/>
      <c r="AS780" s="210"/>
      <c r="AT780" s="210"/>
      <c r="AU780" s="210"/>
      <c r="AV780" s="210"/>
      <c r="AW780" s="210"/>
      <c r="AX780" s="210"/>
      <c r="AY780" s="210"/>
      <c r="AZ780" s="210"/>
      <c r="BA780" s="210"/>
      <c r="BB780" s="210"/>
      <c r="BC780" s="210"/>
      <c r="BD780" s="210"/>
      <c r="BE780" s="210"/>
      <c r="BF780" s="210"/>
      <c r="BG780" s="210"/>
      <c r="BH780" s="210"/>
    </row>
    <row r="781" spans="1:60" outlineLevel="1" x14ac:dyDescent="0.25">
      <c r="A781" s="229">
        <v>184</v>
      </c>
      <c r="B781" s="230" t="s">
        <v>1002</v>
      </c>
      <c r="C781" s="247" t="s">
        <v>1003</v>
      </c>
      <c r="D781" s="231" t="s">
        <v>358</v>
      </c>
      <c r="E781" s="232">
        <v>1.2</v>
      </c>
      <c r="F781" s="233"/>
      <c r="G781" s="234">
        <f>ROUND(E781*F781,2)</f>
        <v>0</v>
      </c>
      <c r="H781" s="233"/>
      <c r="I781" s="234">
        <f>ROUND(E781*H781,2)</f>
        <v>0</v>
      </c>
      <c r="J781" s="233"/>
      <c r="K781" s="234">
        <f>ROUND(E781*J781,2)</f>
        <v>0</v>
      </c>
      <c r="L781" s="234">
        <v>21</v>
      </c>
      <c r="M781" s="234">
        <f>G781*(1+L781/100)</f>
        <v>0</v>
      </c>
      <c r="N781" s="232">
        <v>0</v>
      </c>
      <c r="O781" s="232">
        <f>ROUND(E781*N781,2)</f>
        <v>0</v>
      </c>
      <c r="P781" s="232">
        <v>5.6520000000000001E-2</v>
      </c>
      <c r="Q781" s="232">
        <f>ROUND(E781*P781,2)</f>
        <v>7.0000000000000007E-2</v>
      </c>
      <c r="R781" s="234" t="s">
        <v>956</v>
      </c>
      <c r="S781" s="234" t="s">
        <v>160</v>
      </c>
      <c r="T781" s="235" t="s">
        <v>160</v>
      </c>
      <c r="U781" s="220">
        <v>5.5</v>
      </c>
      <c r="V781" s="220">
        <f>ROUND(E781*U781,2)</f>
        <v>6.6</v>
      </c>
      <c r="W781" s="220"/>
      <c r="X781" s="220" t="s">
        <v>194</v>
      </c>
      <c r="Y781" s="220" t="s">
        <v>163</v>
      </c>
      <c r="Z781" s="210"/>
      <c r="AA781" s="210"/>
      <c r="AB781" s="210"/>
      <c r="AC781" s="210"/>
      <c r="AD781" s="210"/>
      <c r="AE781" s="210"/>
      <c r="AF781" s="210"/>
      <c r="AG781" s="210" t="s">
        <v>195</v>
      </c>
      <c r="AH781" s="210"/>
      <c r="AI781" s="210"/>
      <c r="AJ781" s="210"/>
      <c r="AK781" s="210"/>
      <c r="AL781" s="210"/>
      <c r="AM781" s="210"/>
      <c r="AN781" s="210"/>
      <c r="AO781" s="210"/>
      <c r="AP781" s="210"/>
      <c r="AQ781" s="210"/>
      <c r="AR781" s="210"/>
      <c r="AS781" s="210"/>
      <c r="AT781" s="210"/>
      <c r="AU781" s="210"/>
      <c r="AV781" s="210"/>
      <c r="AW781" s="210"/>
      <c r="AX781" s="210"/>
      <c r="AY781" s="210"/>
      <c r="AZ781" s="210"/>
      <c r="BA781" s="210"/>
      <c r="BB781" s="210"/>
      <c r="BC781" s="210"/>
      <c r="BD781" s="210"/>
      <c r="BE781" s="210"/>
      <c r="BF781" s="210"/>
      <c r="BG781" s="210"/>
      <c r="BH781" s="210"/>
    </row>
    <row r="782" spans="1:60" outlineLevel="2" x14ac:dyDescent="0.25">
      <c r="A782" s="217"/>
      <c r="B782" s="218"/>
      <c r="C782" s="261" t="s">
        <v>1004</v>
      </c>
      <c r="D782" s="254"/>
      <c r="E782" s="255">
        <v>1.2</v>
      </c>
      <c r="F782" s="220"/>
      <c r="G782" s="220"/>
      <c r="H782" s="220"/>
      <c r="I782" s="220"/>
      <c r="J782" s="220"/>
      <c r="K782" s="220"/>
      <c r="L782" s="220"/>
      <c r="M782" s="220"/>
      <c r="N782" s="219"/>
      <c r="O782" s="219"/>
      <c r="P782" s="219"/>
      <c r="Q782" s="219"/>
      <c r="R782" s="220"/>
      <c r="S782" s="220"/>
      <c r="T782" s="220"/>
      <c r="U782" s="220"/>
      <c r="V782" s="220"/>
      <c r="W782" s="220"/>
      <c r="X782" s="220"/>
      <c r="Y782" s="220"/>
      <c r="Z782" s="210"/>
      <c r="AA782" s="210"/>
      <c r="AB782" s="210"/>
      <c r="AC782" s="210"/>
      <c r="AD782" s="210"/>
      <c r="AE782" s="210"/>
      <c r="AF782" s="210"/>
      <c r="AG782" s="210" t="s">
        <v>243</v>
      </c>
      <c r="AH782" s="210">
        <v>0</v>
      </c>
      <c r="AI782" s="210"/>
      <c r="AJ782" s="210"/>
      <c r="AK782" s="210"/>
      <c r="AL782" s="210"/>
      <c r="AM782" s="210"/>
      <c r="AN782" s="210"/>
      <c r="AO782" s="210"/>
      <c r="AP782" s="210"/>
      <c r="AQ782" s="210"/>
      <c r="AR782" s="210"/>
      <c r="AS782" s="210"/>
      <c r="AT782" s="210"/>
      <c r="AU782" s="210"/>
      <c r="AV782" s="210"/>
      <c r="AW782" s="210"/>
      <c r="AX782" s="210"/>
      <c r="AY782" s="210"/>
      <c r="AZ782" s="210"/>
      <c r="BA782" s="210"/>
      <c r="BB782" s="210"/>
      <c r="BC782" s="210"/>
      <c r="BD782" s="210"/>
      <c r="BE782" s="210"/>
      <c r="BF782" s="210"/>
      <c r="BG782" s="210"/>
      <c r="BH782" s="210"/>
    </row>
    <row r="783" spans="1:60" ht="20.399999999999999" outlineLevel="1" x14ac:dyDescent="0.25">
      <c r="A783" s="229">
        <v>185</v>
      </c>
      <c r="B783" s="230" t="s">
        <v>1005</v>
      </c>
      <c r="C783" s="247" t="s">
        <v>1006</v>
      </c>
      <c r="D783" s="231" t="s">
        <v>246</v>
      </c>
      <c r="E783" s="232">
        <v>1.5875999999999999</v>
      </c>
      <c r="F783" s="233"/>
      <c r="G783" s="234">
        <f>ROUND(E783*F783,2)</f>
        <v>0</v>
      </c>
      <c r="H783" s="233"/>
      <c r="I783" s="234">
        <f>ROUND(E783*H783,2)</f>
        <v>0</v>
      </c>
      <c r="J783" s="233"/>
      <c r="K783" s="234">
        <f>ROUND(E783*J783,2)</f>
        <v>0</v>
      </c>
      <c r="L783" s="234">
        <v>21</v>
      </c>
      <c r="M783" s="234">
        <f>G783*(1+L783/100)</f>
        <v>0</v>
      </c>
      <c r="N783" s="232">
        <v>1.82E-3</v>
      </c>
      <c r="O783" s="232">
        <f>ROUND(E783*N783,2)</f>
        <v>0</v>
      </c>
      <c r="P783" s="232">
        <v>1.8</v>
      </c>
      <c r="Q783" s="232">
        <f>ROUND(E783*P783,2)</f>
        <v>2.86</v>
      </c>
      <c r="R783" s="234" t="s">
        <v>956</v>
      </c>
      <c r="S783" s="234" t="s">
        <v>160</v>
      </c>
      <c r="T783" s="235" t="s">
        <v>160</v>
      </c>
      <c r="U783" s="220">
        <v>5.016</v>
      </c>
      <c r="V783" s="220">
        <f>ROUND(E783*U783,2)</f>
        <v>7.96</v>
      </c>
      <c r="W783" s="220"/>
      <c r="X783" s="220" t="s">
        <v>194</v>
      </c>
      <c r="Y783" s="220" t="s">
        <v>163</v>
      </c>
      <c r="Z783" s="210"/>
      <c r="AA783" s="210"/>
      <c r="AB783" s="210"/>
      <c r="AC783" s="210"/>
      <c r="AD783" s="210"/>
      <c r="AE783" s="210"/>
      <c r="AF783" s="210"/>
      <c r="AG783" s="210" t="s">
        <v>195</v>
      </c>
      <c r="AH783" s="210"/>
      <c r="AI783" s="210"/>
      <c r="AJ783" s="210"/>
      <c r="AK783" s="210"/>
      <c r="AL783" s="210"/>
      <c r="AM783" s="210"/>
      <c r="AN783" s="210"/>
      <c r="AO783" s="210"/>
      <c r="AP783" s="210"/>
      <c r="AQ783" s="210"/>
      <c r="AR783" s="210"/>
      <c r="AS783" s="210"/>
      <c r="AT783" s="210"/>
      <c r="AU783" s="210"/>
      <c r="AV783" s="210"/>
      <c r="AW783" s="210"/>
      <c r="AX783" s="210"/>
      <c r="AY783" s="210"/>
      <c r="AZ783" s="210"/>
      <c r="BA783" s="210"/>
      <c r="BB783" s="210"/>
      <c r="BC783" s="210"/>
      <c r="BD783" s="210"/>
      <c r="BE783" s="210"/>
      <c r="BF783" s="210"/>
      <c r="BG783" s="210"/>
      <c r="BH783" s="210"/>
    </row>
    <row r="784" spans="1:60" outlineLevel="2" x14ac:dyDescent="0.25">
      <c r="A784" s="217"/>
      <c r="B784" s="218"/>
      <c r="C784" s="262" t="s">
        <v>1007</v>
      </c>
      <c r="D784" s="260"/>
      <c r="E784" s="260"/>
      <c r="F784" s="260"/>
      <c r="G784" s="260"/>
      <c r="H784" s="220"/>
      <c r="I784" s="220"/>
      <c r="J784" s="220"/>
      <c r="K784" s="220"/>
      <c r="L784" s="220"/>
      <c r="M784" s="220"/>
      <c r="N784" s="219"/>
      <c r="O784" s="219"/>
      <c r="P784" s="219"/>
      <c r="Q784" s="219"/>
      <c r="R784" s="220"/>
      <c r="S784" s="220"/>
      <c r="T784" s="220"/>
      <c r="U784" s="220"/>
      <c r="V784" s="220"/>
      <c r="W784" s="220"/>
      <c r="X784" s="220"/>
      <c r="Y784" s="220"/>
      <c r="Z784" s="210"/>
      <c r="AA784" s="210"/>
      <c r="AB784" s="210"/>
      <c r="AC784" s="210"/>
      <c r="AD784" s="210"/>
      <c r="AE784" s="210"/>
      <c r="AF784" s="210"/>
      <c r="AG784" s="210" t="s">
        <v>249</v>
      </c>
      <c r="AH784" s="210"/>
      <c r="AI784" s="210"/>
      <c r="AJ784" s="210"/>
      <c r="AK784" s="210"/>
      <c r="AL784" s="210"/>
      <c r="AM784" s="210"/>
      <c r="AN784" s="210"/>
      <c r="AO784" s="210"/>
      <c r="AP784" s="210"/>
      <c r="AQ784" s="210"/>
      <c r="AR784" s="210"/>
      <c r="AS784" s="210"/>
      <c r="AT784" s="210"/>
      <c r="AU784" s="210"/>
      <c r="AV784" s="210"/>
      <c r="AW784" s="210"/>
      <c r="AX784" s="210"/>
      <c r="AY784" s="210"/>
      <c r="AZ784" s="210"/>
      <c r="BA784" s="210"/>
      <c r="BB784" s="210"/>
      <c r="BC784" s="210"/>
      <c r="BD784" s="210"/>
      <c r="BE784" s="210"/>
      <c r="BF784" s="210"/>
      <c r="BG784" s="210"/>
      <c r="BH784" s="210"/>
    </row>
    <row r="785" spans="1:60" outlineLevel="2" x14ac:dyDescent="0.25">
      <c r="A785" s="217"/>
      <c r="B785" s="218"/>
      <c r="C785" s="261" t="s">
        <v>1008</v>
      </c>
      <c r="D785" s="254"/>
      <c r="E785" s="255">
        <v>0.23</v>
      </c>
      <c r="F785" s="220"/>
      <c r="G785" s="220"/>
      <c r="H785" s="220"/>
      <c r="I785" s="220"/>
      <c r="J785" s="220"/>
      <c r="K785" s="220"/>
      <c r="L785" s="220"/>
      <c r="M785" s="220"/>
      <c r="N785" s="219"/>
      <c r="O785" s="219"/>
      <c r="P785" s="219"/>
      <c r="Q785" s="219"/>
      <c r="R785" s="220"/>
      <c r="S785" s="220"/>
      <c r="T785" s="220"/>
      <c r="U785" s="220"/>
      <c r="V785" s="220"/>
      <c r="W785" s="220"/>
      <c r="X785" s="220"/>
      <c r="Y785" s="220"/>
      <c r="Z785" s="210"/>
      <c r="AA785" s="210"/>
      <c r="AB785" s="210"/>
      <c r="AC785" s="210"/>
      <c r="AD785" s="210"/>
      <c r="AE785" s="210"/>
      <c r="AF785" s="210"/>
      <c r="AG785" s="210" t="s">
        <v>243</v>
      </c>
      <c r="AH785" s="210">
        <v>0</v>
      </c>
      <c r="AI785" s="210"/>
      <c r="AJ785" s="210"/>
      <c r="AK785" s="210"/>
      <c r="AL785" s="210"/>
      <c r="AM785" s="210"/>
      <c r="AN785" s="210"/>
      <c r="AO785" s="210"/>
      <c r="AP785" s="210"/>
      <c r="AQ785" s="210"/>
      <c r="AR785" s="210"/>
      <c r="AS785" s="210"/>
      <c r="AT785" s="210"/>
      <c r="AU785" s="210"/>
      <c r="AV785" s="210"/>
      <c r="AW785" s="210"/>
      <c r="AX785" s="210"/>
      <c r="AY785" s="210"/>
      <c r="AZ785" s="210"/>
      <c r="BA785" s="210"/>
      <c r="BB785" s="210"/>
      <c r="BC785" s="210"/>
      <c r="BD785" s="210"/>
      <c r="BE785" s="210"/>
      <c r="BF785" s="210"/>
      <c r="BG785" s="210"/>
      <c r="BH785" s="210"/>
    </row>
    <row r="786" spans="1:60" outlineLevel="3" x14ac:dyDescent="0.25">
      <c r="A786" s="217"/>
      <c r="B786" s="218"/>
      <c r="C786" s="261" t="s">
        <v>1009</v>
      </c>
      <c r="D786" s="254"/>
      <c r="E786" s="255">
        <v>1.36</v>
      </c>
      <c r="F786" s="220"/>
      <c r="G786" s="220"/>
      <c r="H786" s="220"/>
      <c r="I786" s="220"/>
      <c r="J786" s="220"/>
      <c r="K786" s="220"/>
      <c r="L786" s="220"/>
      <c r="M786" s="220"/>
      <c r="N786" s="219"/>
      <c r="O786" s="219"/>
      <c r="P786" s="219"/>
      <c r="Q786" s="219"/>
      <c r="R786" s="220"/>
      <c r="S786" s="220"/>
      <c r="T786" s="220"/>
      <c r="U786" s="220"/>
      <c r="V786" s="220"/>
      <c r="W786" s="220"/>
      <c r="X786" s="220"/>
      <c r="Y786" s="220"/>
      <c r="Z786" s="210"/>
      <c r="AA786" s="210"/>
      <c r="AB786" s="210"/>
      <c r="AC786" s="210"/>
      <c r="AD786" s="210"/>
      <c r="AE786" s="210"/>
      <c r="AF786" s="210"/>
      <c r="AG786" s="210" t="s">
        <v>243</v>
      </c>
      <c r="AH786" s="210">
        <v>0</v>
      </c>
      <c r="AI786" s="210"/>
      <c r="AJ786" s="210"/>
      <c r="AK786" s="210"/>
      <c r="AL786" s="210"/>
      <c r="AM786" s="210"/>
      <c r="AN786" s="210"/>
      <c r="AO786" s="210"/>
      <c r="AP786" s="210"/>
      <c r="AQ786" s="210"/>
      <c r="AR786" s="210"/>
      <c r="AS786" s="210"/>
      <c r="AT786" s="210"/>
      <c r="AU786" s="210"/>
      <c r="AV786" s="210"/>
      <c r="AW786" s="210"/>
      <c r="AX786" s="210"/>
      <c r="AY786" s="210"/>
      <c r="AZ786" s="210"/>
      <c r="BA786" s="210"/>
      <c r="BB786" s="210"/>
      <c r="BC786" s="210"/>
      <c r="BD786" s="210"/>
      <c r="BE786" s="210"/>
      <c r="BF786" s="210"/>
      <c r="BG786" s="210"/>
      <c r="BH786" s="210"/>
    </row>
    <row r="787" spans="1:60" ht="20.399999999999999" outlineLevel="1" x14ac:dyDescent="0.25">
      <c r="A787" s="229">
        <v>186</v>
      </c>
      <c r="B787" s="230" t="s">
        <v>1010</v>
      </c>
      <c r="C787" s="247" t="s">
        <v>1011</v>
      </c>
      <c r="D787" s="231" t="s">
        <v>275</v>
      </c>
      <c r="E787" s="232">
        <v>137.49785</v>
      </c>
      <c r="F787" s="233"/>
      <c r="G787" s="234">
        <f>ROUND(E787*F787,2)</f>
        <v>0</v>
      </c>
      <c r="H787" s="233"/>
      <c r="I787" s="234">
        <f>ROUND(E787*H787,2)</f>
        <v>0</v>
      </c>
      <c r="J787" s="233"/>
      <c r="K787" s="234">
        <f>ROUND(E787*J787,2)</f>
        <v>0</v>
      </c>
      <c r="L787" s="234">
        <v>21</v>
      </c>
      <c r="M787" s="234">
        <f>G787*(1+L787/100)</f>
        <v>0</v>
      </c>
      <c r="N787" s="232">
        <v>0</v>
      </c>
      <c r="O787" s="232">
        <f>ROUND(E787*N787,2)</f>
        <v>0</v>
      </c>
      <c r="P787" s="232">
        <v>4.5999999999999999E-2</v>
      </c>
      <c r="Q787" s="232">
        <f>ROUND(E787*P787,2)</f>
        <v>6.32</v>
      </c>
      <c r="R787" s="234" t="s">
        <v>956</v>
      </c>
      <c r="S787" s="234" t="s">
        <v>160</v>
      </c>
      <c r="T787" s="235" t="s">
        <v>160</v>
      </c>
      <c r="U787" s="220">
        <v>0.26</v>
      </c>
      <c r="V787" s="220">
        <f>ROUND(E787*U787,2)</f>
        <v>35.75</v>
      </c>
      <c r="W787" s="220"/>
      <c r="X787" s="220" t="s">
        <v>194</v>
      </c>
      <c r="Y787" s="220" t="s">
        <v>163</v>
      </c>
      <c r="Z787" s="210"/>
      <c r="AA787" s="210"/>
      <c r="AB787" s="210"/>
      <c r="AC787" s="210"/>
      <c r="AD787" s="210"/>
      <c r="AE787" s="210"/>
      <c r="AF787" s="210"/>
      <c r="AG787" s="210" t="s">
        <v>195</v>
      </c>
      <c r="AH787" s="210"/>
      <c r="AI787" s="210"/>
      <c r="AJ787" s="210"/>
      <c r="AK787" s="210"/>
      <c r="AL787" s="210"/>
      <c r="AM787" s="210"/>
      <c r="AN787" s="210"/>
      <c r="AO787" s="210"/>
      <c r="AP787" s="210"/>
      <c r="AQ787" s="210"/>
      <c r="AR787" s="210"/>
      <c r="AS787" s="210"/>
      <c r="AT787" s="210"/>
      <c r="AU787" s="210"/>
      <c r="AV787" s="210"/>
      <c r="AW787" s="210"/>
      <c r="AX787" s="210"/>
      <c r="AY787" s="210"/>
      <c r="AZ787" s="210"/>
      <c r="BA787" s="210"/>
      <c r="BB787" s="210"/>
      <c r="BC787" s="210"/>
      <c r="BD787" s="210"/>
      <c r="BE787" s="210"/>
      <c r="BF787" s="210"/>
      <c r="BG787" s="210"/>
      <c r="BH787" s="210"/>
    </row>
    <row r="788" spans="1:60" outlineLevel="2" x14ac:dyDescent="0.25">
      <c r="A788" s="217"/>
      <c r="B788" s="218"/>
      <c r="C788" s="261" t="s">
        <v>598</v>
      </c>
      <c r="D788" s="254"/>
      <c r="E788" s="255">
        <v>2.14</v>
      </c>
      <c r="F788" s="220"/>
      <c r="G788" s="220"/>
      <c r="H788" s="220"/>
      <c r="I788" s="220"/>
      <c r="J788" s="220"/>
      <c r="K788" s="220"/>
      <c r="L788" s="220"/>
      <c r="M788" s="220"/>
      <c r="N788" s="219"/>
      <c r="O788" s="219"/>
      <c r="P788" s="219"/>
      <c r="Q788" s="219"/>
      <c r="R788" s="220"/>
      <c r="S788" s="220"/>
      <c r="T788" s="220"/>
      <c r="U788" s="220"/>
      <c r="V788" s="220"/>
      <c r="W788" s="220"/>
      <c r="X788" s="220"/>
      <c r="Y788" s="220"/>
      <c r="Z788" s="210"/>
      <c r="AA788" s="210"/>
      <c r="AB788" s="210"/>
      <c r="AC788" s="210"/>
      <c r="AD788" s="210"/>
      <c r="AE788" s="210"/>
      <c r="AF788" s="210"/>
      <c r="AG788" s="210" t="s">
        <v>243</v>
      </c>
      <c r="AH788" s="210">
        <v>0</v>
      </c>
      <c r="AI788" s="210"/>
      <c r="AJ788" s="210"/>
      <c r="AK788" s="210"/>
      <c r="AL788" s="210"/>
      <c r="AM788" s="210"/>
      <c r="AN788" s="210"/>
      <c r="AO788" s="210"/>
      <c r="AP788" s="210"/>
      <c r="AQ788" s="210"/>
      <c r="AR788" s="210"/>
      <c r="AS788" s="210"/>
      <c r="AT788" s="210"/>
      <c r="AU788" s="210"/>
      <c r="AV788" s="210"/>
      <c r="AW788" s="210"/>
      <c r="AX788" s="210"/>
      <c r="AY788" s="210"/>
      <c r="AZ788" s="210"/>
      <c r="BA788" s="210"/>
      <c r="BB788" s="210"/>
      <c r="BC788" s="210"/>
      <c r="BD788" s="210"/>
      <c r="BE788" s="210"/>
      <c r="BF788" s="210"/>
      <c r="BG788" s="210"/>
      <c r="BH788" s="210"/>
    </row>
    <row r="789" spans="1:60" outlineLevel="3" x14ac:dyDescent="0.25">
      <c r="A789" s="217"/>
      <c r="B789" s="218"/>
      <c r="C789" s="261" t="s">
        <v>599</v>
      </c>
      <c r="D789" s="254"/>
      <c r="E789" s="255">
        <v>1.45</v>
      </c>
      <c r="F789" s="220"/>
      <c r="G789" s="220"/>
      <c r="H789" s="220"/>
      <c r="I789" s="220"/>
      <c r="J789" s="220"/>
      <c r="K789" s="220"/>
      <c r="L789" s="220"/>
      <c r="M789" s="220"/>
      <c r="N789" s="219"/>
      <c r="O789" s="219"/>
      <c r="P789" s="219"/>
      <c r="Q789" s="219"/>
      <c r="R789" s="220"/>
      <c r="S789" s="220"/>
      <c r="T789" s="220"/>
      <c r="U789" s="220"/>
      <c r="V789" s="220"/>
      <c r="W789" s="220"/>
      <c r="X789" s="220"/>
      <c r="Y789" s="220"/>
      <c r="Z789" s="210"/>
      <c r="AA789" s="210"/>
      <c r="AB789" s="210"/>
      <c r="AC789" s="210"/>
      <c r="AD789" s="210"/>
      <c r="AE789" s="210"/>
      <c r="AF789" s="210"/>
      <c r="AG789" s="210" t="s">
        <v>243</v>
      </c>
      <c r="AH789" s="210">
        <v>0</v>
      </c>
      <c r="AI789" s="210"/>
      <c r="AJ789" s="210"/>
      <c r="AK789" s="210"/>
      <c r="AL789" s="210"/>
      <c r="AM789" s="210"/>
      <c r="AN789" s="210"/>
      <c r="AO789" s="210"/>
      <c r="AP789" s="210"/>
      <c r="AQ789" s="210"/>
      <c r="AR789" s="210"/>
      <c r="AS789" s="210"/>
      <c r="AT789" s="210"/>
      <c r="AU789" s="210"/>
      <c r="AV789" s="210"/>
      <c r="AW789" s="210"/>
      <c r="AX789" s="210"/>
      <c r="AY789" s="210"/>
      <c r="AZ789" s="210"/>
      <c r="BA789" s="210"/>
      <c r="BB789" s="210"/>
      <c r="BC789" s="210"/>
      <c r="BD789" s="210"/>
      <c r="BE789" s="210"/>
      <c r="BF789" s="210"/>
      <c r="BG789" s="210"/>
      <c r="BH789" s="210"/>
    </row>
    <row r="790" spans="1:60" outlineLevel="3" x14ac:dyDescent="0.25">
      <c r="A790" s="217"/>
      <c r="B790" s="218"/>
      <c r="C790" s="261" t="s">
        <v>600</v>
      </c>
      <c r="D790" s="254"/>
      <c r="E790" s="255">
        <v>4.16</v>
      </c>
      <c r="F790" s="220"/>
      <c r="G790" s="220"/>
      <c r="H790" s="220"/>
      <c r="I790" s="220"/>
      <c r="J790" s="220"/>
      <c r="K790" s="220"/>
      <c r="L790" s="220"/>
      <c r="M790" s="220"/>
      <c r="N790" s="219"/>
      <c r="O790" s="219"/>
      <c r="P790" s="219"/>
      <c r="Q790" s="219"/>
      <c r="R790" s="220"/>
      <c r="S790" s="220"/>
      <c r="T790" s="220"/>
      <c r="U790" s="220"/>
      <c r="V790" s="220"/>
      <c r="W790" s="220"/>
      <c r="X790" s="220"/>
      <c r="Y790" s="220"/>
      <c r="Z790" s="210"/>
      <c r="AA790" s="210"/>
      <c r="AB790" s="210"/>
      <c r="AC790" s="210"/>
      <c r="AD790" s="210"/>
      <c r="AE790" s="210"/>
      <c r="AF790" s="210"/>
      <c r="AG790" s="210" t="s">
        <v>243</v>
      </c>
      <c r="AH790" s="210">
        <v>0</v>
      </c>
      <c r="AI790" s="210"/>
      <c r="AJ790" s="210"/>
      <c r="AK790" s="210"/>
      <c r="AL790" s="210"/>
      <c r="AM790" s="210"/>
      <c r="AN790" s="210"/>
      <c r="AO790" s="210"/>
      <c r="AP790" s="210"/>
      <c r="AQ790" s="210"/>
      <c r="AR790" s="210"/>
      <c r="AS790" s="210"/>
      <c r="AT790" s="210"/>
      <c r="AU790" s="210"/>
      <c r="AV790" s="210"/>
      <c r="AW790" s="210"/>
      <c r="AX790" s="210"/>
      <c r="AY790" s="210"/>
      <c r="AZ790" s="210"/>
      <c r="BA790" s="210"/>
      <c r="BB790" s="210"/>
      <c r="BC790" s="210"/>
      <c r="BD790" s="210"/>
      <c r="BE790" s="210"/>
      <c r="BF790" s="210"/>
      <c r="BG790" s="210"/>
      <c r="BH790" s="210"/>
    </row>
    <row r="791" spans="1:60" outlineLevel="3" x14ac:dyDescent="0.25">
      <c r="A791" s="217"/>
      <c r="B791" s="218"/>
      <c r="C791" s="261" t="s">
        <v>375</v>
      </c>
      <c r="D791" s="254"/>
      <c r="E791" s="255">
        <v>8.9600000000000009</v>
      </c>
      <c r="F791" s="220"/>
      <c r="G791" s="220"/>
      <c r="H791" s="220"/>
      <c r="I791" s="220"/>
      <c r="J791" s="220"/>
      <c r="K791" s="220"/>
      <c r="L791" s="220"/>
      <c r="M791" s="220"/>
      <c r="N791" s="219"/>
      <c r="O791" s="219"/>
      <c r="P791" s="219"/>
      <c r="Q791" s="219"/>
      <c r="R791" s="220"/>
      <c r="S791" s="220"/>
      <c r="T791" s="220"/>
      <c r="U791" s="220"/>
      <c r="V791" s="220"/>
      <c r="W791" s="220"/>
      <c r="X791" s="220"/>
      <c r="Y791" s="220"/>
      <c r="Z791" s="210"/>
      <c r="AA791" s="210"/>
      <c r="AB791" s="210"/>
      <c r="AC791" s="210"/>
      <c r="AD791" s="210"/>
      <c r="AE791" s="210"/>
      <c r="AF791" s="210"/>
      <c r="AG791" s="210" t="s">
        <v>243</v>
      </c>
      <c r="AH791" s="210">
        <v>0</v>
      </c>
      <c r="AI791" s="210"/>
      <c r="AJ791" s="210"/>
      <c r="AK791" s="210"/>
      <c r="AL791" s="210"/>
      <c r="AM791" s="210"/>
      <c r="AN791" s="210"/>
      <c r="AO791" s="210"/>
      <c r="AP791" s="210"/>
      <c r="AQ791" s="210"/>
      <c r="AR791" s="210"/>
      <c r="AS791" s="210"/>
      <c r="AT791" s="210"/>
      <c r="AU791" s="210"/>
      <c r="AV791" s="210"/>
      <c r="AW791" s="210"/>
      <c r="AX791" s="210"/>
      <c r="AY791" s="210"/>
      <c r="AZ791" s="210"/>
      <c r="BA791" s="210"/>
      <c r="BB791" s="210"/>
      <c r="BC791" s="210"/>
      <c r="BD791" s="210"/>
      <c r="BE791" s="210"/>
      <c r="BF791" s="210"/>
      <c r="BG791" s="210"/>
      <c r="BH791" s="210"/>
    </row>
    <row r="792" spans="1:60" outlineLevel="3" x14ac:dyDescent="0.25">
      <c r="A792" s="217"/>
      <c r="B792" s="218"/>
      <c r="C792" s="261" t="s">
        <v>376</v>
      </c>
      <c r="D792" s="254"/>
      <c r="E792" s="255">
        <v>28.93</v>
      </c>
      <c r="F792" s="220"/>
      <c r="G792" s="220"/>
      <c r="H792" s="220"/>
      <c r="I792" s="220"/>
      <c r="J792" s="220"/>
      <c r="K792" s="220"/>
      <c r="L792" s="220"/>
      <c r="M792" s="220"/>
      <c r="N792" s="219"/>
      <c r="O792" s="219"/>
      <c r="P792" s="219"/>
      <c r="Q792" s="219"/>
      <c r="R792" s="220"/>
      <c r="S792" s="220"/>
      <c r="T792" s="220"/>
      <c r="U792" s="220"/>
      <c r="V792" s="220"/>
      <c r="W792" s="220"/>
      <c r="X792" s="220"/>
      <c r="Y792" s="220"/>
      <c r="Z792" s="210"/>
      <c r="AA792" s="210"/>
      <c r="AB792" s="210"/>
      <c r="AC792" s="210"/>
      <c r="AD792" s="210"/>
      <c r="AE792" s="210"/>
      <c r="AF792" s="210"/>
      <c r="AG792" s="210" t="s">
        <v>243</v>
      </c>
      <c r="AH792" s="210">
        <v>0</v>
      </c>
      <c r="AI792" s="210"/>
      <c r="AJ792" s="210"/>
      <c r="AK792" s="210"/>
      <c r="AL792" s="210"/>
      <c r="AM792" s="210"/>
      <c r="AN792" s="210"/>
      <c r="AO792" s="210"/>
      <c r="AP792" s="210"/>
      <c r="AQ792" s="210"/>
      <c r="AR792" s="210"/>
      <c r="AS792" s="210"/>
      <c r="AT792" s="210"/>
      <c r="AU792" s="210"/>
      <c r="AV792" s="210"/>
      <c r="AW792" s="210"/>
      <c r="AX792" s="210"/>
      <c r="AY792" s="210"/>
      <c r="AZ792" s="210"/>
      <c r="BA792" s="210"/>
      <c r="BB792" s="210"/>
      <c r="BC792" s="210"/>
      <c r="BD792" s="210"/>
      <c r="BE792" s="210"/>
      <c r="BF792" s="210"/>
      <c r="BG792" s="210"/>
      <c r="BH792" s="210"/>
    </row>
    <row r="793" spans="1:60" outlineLevel="3" x14ac:dyDescent="0.25">
      <c r="A793" s="217"/>
      <c r="B793" s="218"/>
      <c r="C793" s="261" t="s">
        <v>377</v>
      </c>
      <c r="D793" s="254"/>
      <c r="E793" s="255">
        <v>31.9</v>
      </c>
      <c r="F793" s="220"/>
      <c r="G793" s="220"/>
      <c r="H793" s="220"/>
      <c r="I793" s="220"/>
      <c r="J793" s="220"/>
      <c r="K793" s="220"/>
      <c r="L793" s="220"/>
      <c r="M793" s="220"/>
      <c r="N793" s="219"/>
      <c r="O793" s="219"/>
      <c r="P793" s="219"/>
      <c r="Q793" s="219"/>
      <c r="R793" s="220"/>
      <c r="S793" s="220"/>
      <c r="T793" s="220"/>
      <c r="U793" s="220"/>
      <c r="V793" s="220"/>
      <c r="W793" s="220"/>
      <c r="X793" s="220"/>
      <c r="Y793" s="220"/>
      <c r="Z793" s="210"/>
      <c r="AA793" s="210"/>
      <c r="AB793" s="210"/>
      <c r="AC793" s="210"/>
      <c r="AD793" s="210"/>
      <c r="AE793" s="210"/>
      <c r="AF793" s="210"/>
      <c r="AG793" s="210" t="s">
        <v>243</v>
      </c>
      <c r="AH793" s="210">
        <v>0</v>
      </c>
      <c r="AI793" s="210"/>
      <c r="AJ793" s="210"/>
      <c r="AK793" s="210"/>
      <c r="AL793" s="210"/>
      <c r="AM793" s="210"/>
      <c r="AN793" s="210"/>
      <c r="AO793" s="210"/>
      <c r="AP793" s="210"/>
      <c r="AQ793" s="210"/>
      <c r="AR793" s="210"/>
      <c r="AS793" s="210"/>
      <c r="AT793" s="210"/>
      <c r="AU793" s="210"/>
      <c r="AV793" s="210"/>
      <c r="AW793" s="210"/>
      <c r="AX793" s="210"/>
      <c r="AY793" s="210"/>
      <c r="AZ793" s="210"/>
      <c r="BA793" s="210"/>
      <c r="BB793" s="210"/>
      <c r="BC793" s="210"/>
      <c r="BD793" s="210"/>
      <c r="BE793" s="210"/>
      <c r="BF793" s="210"/>
      <c r="BG793" s="210"/>
      <c r="BH793" s="210"/>
    </row>
    <row r="794" spans="1:60" outlineLevel="3" x14ac:dyDescent="0.25">
      <c r="A794" s="217"/>
      <c r="B794" s="218"/>
      <c r="C794" s="261" t="s">
        <v>378</v>
      </c>
      <c r="D794" s="254"/>
      <c r="E794" s="255">
        <v>33.630000000000003</v>
      </c>
      <c r="F794" s="220"/>
      <c r="G794" s="220"/>
      <c r="H794" s="220"/>
      <c r="I794" s="220"/>
      <c r="J794" s="220"/>
      <c r="K794" s="220"/>
      <c r="L794" s="220"/>
      <c r="M794" s="220"/>
      <c r="N794" s="219"/>
      <c r="O794" s="219"/>
      <c r="P794" s="219"/>
      <c r="Q794" s="219"/>
      <c r="R794" s="220"/>
      <c r="S794" s="220"/>
      <c r="T794" s="220"/>
      <c r="U794" s="220"/>
      <c r="V794" s="220"/>
      <c r="W794" s="220"/>
      <c r="X794" s="220"/>
      <c r="Y794" s="220"/>
      <c r="Z794" s="210"/>
      <c r="AA794" s="210"/>
      <c r="AB794" s="210"/>
      <c r="AC794" s="210"/>
      <c r="AD794" s="210"/>
      <c r="AE794" s="210"/>
      <c r="AF794" s="210"/>
      <c r="AG794" s="210" t="s">
        <v>243</v>
      </c>
      <c r="AH794" s="210">
        <v>0</v>
      </c>
      <c r="AI794" s="210"/>
      <c r="AJ794" s="210"/>
      <c r="AK794" s="210"/>
      <c r="AL794" s="210"/>
      <c r="AM794" s="210"/>
      <c r="AN794" s="210"/>
      <c r="AO794" s="210"/>
      <c r="AP794" s="210"/>
      <c r="AQ794" s="210"/>
      <c r="AR794" s="210"/>
      <c r="AS794" s="210"/>
      <c r="AT794" s="210"/>
      <c r="AU794" s="210"/>
      <c r="AV794" s="210"/>
      <c r="AW794" s="210"/>
      <c r="AX794" s="210"/>
      <c r="AY794" s="210"/>
      <c r="AZ794" s="210"/>
      <c r="BA794" s="210"/>
      <c r="BB794" s="210"/>
      <c r="BC794" s="210"/>
      <c r="BD794" s="210"/>
      <c r="BE794" s="210"/>
      <c r="BF794" s="210"/>
      <c r="BG794" s="210"/>
      <c r="BH794" s="210"/>
    </row>
    <row r="795" spans="1:60" outlineLevel="3" x14ac:dyDescent="0.25">
      <c r="A795" s="217"/>
      <c r="B795" s="218"/>
      <c r="C795" s="261" t="s">
        <v>379</v>
      </c>
      <c r="D795" s="254"/>
      <c r="E795" s="255">
        <v>26.33</v>
      </c>
      <c r="F795" s="220"/>
      <c r="G795" s="220"/>
      <c r="H795" s="220"/>
      <c r="I795" s="220"/>
      <c r="J795" s="220"/>
      <c r="K795" s="220"/>
      <c r="L795" s="220"/>
      <c r="M795" s="220"/>
      <c r="N795" s="219"/>
      <c r="O795" s="219"/>
      <c r="P795" s="219"/>
      <c r="Q795" s="219"/>
      <c r="R795" s="220"/>
      <c r="S795" s="220"/>
      <c r="T795" s="220"/>
      <c r="U795" s="220"/>
      <c r="V795" s="220"/>
      <c r="W795" s="220"/>
      <c r="X795" s="220"/>
      <c r="Y795" s="220"/>
      <c r="Z795" s="210"/>
      <c r="AA795" s="210"/>
      <c r="AB795" s="210"/>
      <c r="AC795" s="210"/>
      <c r="AD795" s="210"/>
      <c r="AE795" s="210"/>
      <c r="AF795" s="210"/>
      <c r="AG795" s="210" t="s">
        <v>243</v>
      </c>
      <c r="AH795" s="210">
        <v>0</v>
      </c>
      <c r="AI795" s="210"/>
      <c r="AJ795" s="210"/>
      <c r="AK795" s="210"/>
      <c r="AL795" s="210"/>
      <c r="AM795" s="210"/>
      <c r="AN795" s="210"/>
      <c r="AO795" s="210"/>
      <c r="AP795" s="210"/>
      <c r="AQ795" s="210"/>
      <c r="AR795" s="210"/>
      <c r="AS795" s="210"/>
      <c r="AT795" s="210"/>
      <c r="AU795" s="210"/>
      <c r="AV795" s="210"/>
      <c r="AW795" s="210"/>
      <c r="AX795" s="210"/>
      <c r="AY795" s="210"/>
      <c r="AZ795" s="210"/>
      <c r="BA795" s="210"/>
      <c r="BB795" s="210"/>
      <c r="BC795" s="210"/>
      <c r="BD795" s="210"/>
      <c r="BE795" s="210"/>
      <c r="BF795" s="210"/>
      <c r="BG795" s="210"/>
      <c r="BH795" s="210"/>
    </row>
    <row r="796" spans="1:60" ht="20.399999999999999" outlineLevel="1" x14ac:dyDescent="0.25">
      <c r="A796" s="229">
        <v>187</v>
      </c>
      <c r="B796" s="230" t="s">
        <v>1012</v>
      </c>
      <c r="C796" s="247" t="s">
        <v>1013</v>
      </c>
      <c r="D796" s="231" t="s">
        <v>275</v>
      </c>
      <c r="E796" s="232">
        <v>331.71548000000001</v>
      </c>
      <c r="F796" s="233"/>
      <c r="G796" s="234">
        <f>ROUND(E796*F796,2)</f>
        <v>0</v>
      </c>
      <c r="H796" s="233"/>
      <c r="I796" s="234">
        <f>ROUND(E796*H796,2)</f>
        <v>0</v>
      </c>
      <c r="J796" s="233"/>
      <c r="K796" s="234">
        <f>ROUND(E796*J796,2)</f>
        <v>0</v>
      </c>
      <c r="L796" s="234">
        <v>21</v>
      </c>
      <c r="M796" s="234">
        <f>G796*(1+L796/100)</f>
        <v>0</v>
      </c>
      <c r="N796" s="232">
        <v>0</v>
      </c>
      <c r="O796" s="232">
        <f>ROUND(E796*N796,2)</f>
        <v>0</v>
      </c>
      <c r="P796" s="232">
        <v>2.9000000000000001E-2</v>
      </c>
      <c r="Q796" s="232">
        <f>ROUND(E796*P796,2)</f>
        <v>9.6199999999999992</v>
      </c>
      <c r="R796" s="234" t="s">
        <v>956</v>
      </c>
      <c r="S796" s="234" t="s">
        <v>160</v>
      </c>
      <c r="T796" s="235" t="s">
        <v>160</v>
      </c>
      <c r="U796" s="220">
        <v>0.1</v>
      </c>
      <c r="V796" s="220">
        <f>ROUND(E796*U796,2)</f>
        <v>33.17</v>
      </c>
      <c r="W796" s="220"/>
      <c r="X796" s="220" t="s">
        <v>194</v>
      </c>
      <c r="Y796" s="220" t="s">
        <v>163</v>
      </c>
      <c r="Z796" s="210"/>
      <c r="AA796" s="210"/>
      <c r="AB796" s="210"/>
      <c r="AC796" s="210"/>
      <c r="AD796" s="210"/>
      <c r="AE796" s="210"/>
      <c r="AF796" s="210"/>
      <c r="AG796" s="210" t="s">
        <v>195</v>
      </c>
      <c r="AH796" s="210"/>
      <c r="AI796" s="210"/>
      <c r="AJ796" s="210"/>
      <c r="AK796" s="210"/>
      <c r="AL796" s="210"/>
      <c r="AM796" s="210"/>
      <c r="AN796" s="210"/>
      <c r="AO796" s="210"/>
      <c r="AP796" s="210"/>
      <c r="AQ796" s="210"/>
      <c r="AR796" s="210"/>
      <c r="AS796" s="210"/>
      <c r="AT796" s="210"/>
      <c r="AU796" s="210"/>
      <c r="AV796" s="210"/>
      <c r="AW796" s="210"/>
      <c r="AX796" s="210"/>
      <c r="AY796" s="210"/>
      <c r="AZ796" s="210"/>
      <c r="BA796" s="210"/>
      <c r="BB796" s="210"/>
      <c r="BC796" s="210"/>
      <c r="BD796" s="210"/>
      <c r="BE796" s="210"/>
      <c r="BF796" s="210"/>
      <c r="BG796" s="210"/>
      <c r="BH796" s="210"/>
    </row>
    <row r="797" spans="1:60" ht="20.399999999999999" outlineLevel="2" x14ac:dyDescent="0.25">
      <c r="A797" s="217"/>
      <c r="B797" s="218"/>
      <c r="C797" s="261" t="s">
        <v>514</v>
      </c>
      <c r="D797" s="254"/>
      <c r="E797" s="255">
        <v>232.31</v>
      </c>
      <c r="F797" s="220"/>
      <c r="G797" s="220"/>
      <c r="H797" s="220"/>
      <c r="I797" s="220"/>
      <c r="J797" s="220"/>
      <c r="K797" s="220"/>
      <c r="L797" s="220"/>
      <c r="M797" s="220"/>
      <c r="N797" s="219"/>
      <c r="O797" s="219"/>
      <c r="P797" s="219"/>
      <c r="Q797" s="219"/>
      <c r="R797" s="220"/>
      <c r="S797" s="220"/>
      <c r="T797" s="220"/>
      <c r="U797" s="220"/>
      <c r="V797" s="220"/>
      <c r="W797" s="220"/>
      <c r="X797" s="220"/>
      <c r="Y797" s="220"/>
      <c r="Z797" s="210"/>
      <c r="AA797" s="210"/>
      <c r="AB797" s="210"/>
      <c r="AC797" s="210"/>
      <c r="AD797" s="210"/>
      <c r="AE797" s="210"/>
      <c r="AF797" s="210"/>
      <c r="AG797" s="210" t="s">
        <v>243</v>
      </c>
      <c r="AH797" s="210">
        <v>0</v>
      </c>
      <c r="AI797" s="210"/>
      <c r="AJ797" s="210"/>
      <c r="AK797" s="210"/>
      <c r="AL797" s="210"/>
      <c r="AM797" s="210"/>
      <c r="AN797" s="210"/>
      <c r="AO797" s="210"/>
      <c r="AP797" s="210"/>
      <c r="AQ797" s="210"/>
      <c r="AR797" s="210"/>
      <c r="AS797" s="210"/>
      <c r="AT797" s="210"/>
      <c r="AU797" s="210"/>
      <c r="AV797" s="210"/>
      <c r="AW797" s="210"/>
      <c r="AX797" s="210"/>
      <c r="AY797" s="210"/>
      <c r="AZ797" s="210"/>
      <c r="BA797" s="210"/>
      <c r="BB797" s="210"/>
      <c r="BC797" s="210"/>
      <c r="BD797" s="210"/>
      <c r="BE797" s="210"/>
      <c r="BF797" s="210"/>
      <c r="BG797" s="210"/>
      <c r="BH797" s="210"/>
    </row>
    <row r="798" spans="1:60" outlineLevel="3" x14ac:dyDescent="0.25">
      <c r="A798" s="217"/>
      <c r="B798" s="218"/>
      <c r="C798" s="261" t="s">
        <v>515</v>
      </c>
      <c r="D798" s="254"/>
      <c r="E798" s="255">
        <v>89.87</v>
      </c>
      <c r="F798" s="220"/>
      <c r="G798" s="220"/>
      <c r="H798" s="220"/>
      <c r="I798" s="220"/>
      <c r="J798" s="220"/>
      <c r="K798" s="220"/>
      <c r="L798" s="220"/>
      <c r="M798" s="220"/>
      <c r="N798" s="219"/>
      <c r="O798" s="219"/>
      <c r="P798" s="219"/>
      <c r="Q798" s="219"/>
      <c r="R798" s="220"/>
      <c r="S798" s="220"/>
      <c r="T798" s="220"/>
      <c r="U798" s="220"/>
      <c r="V798" s="220"/>
      <c r="W798" s="220"/>
      <c r="X798" s="220"/>
      <c r="Y798" s="220"/>
      <c r="Z798" s="210"/>
      <c r="AA798" s="210"/>
      <c r="AB798" s="210"/>
      <c r="AC798" s="210"/>
      <c r="AD798" s="210"/>
      <c r="AE798" s="210"/>
      <c r="AF798" s="210"/>
      <c r="AG798" s="210" t="s">
        <v>243</v>
      </c>
      <c r="AH798" s="210">
        <v>0</v>
      </c>
      <c r="AI798" s="210"/>
      <c r="AJ798" s="210"/>
      <c r="AK798" s="210"/>
      <c r="AL798" s="210"/>
      <c r="AM798" s="210"/>
      <c r="AN798" s="210"/>
      <c r="AO798" s="210"/>
      <c r="AP798" s="210"/>
      <c r="AQ798" s="210"/>
      <c r="AR798" s="210"/>
      <c r="AS798" s="210"/>
      <c r="AT798" s="210"/>
      <c r="AU798" s="210"/>
      <c r="AV798" s="210"/>
      <c r="AW798" s="210"/>
      <c r="AX798" s="210"/>
      <c r="AY798" s="210"/>
      <c r="AZ798" s="210"/>
      <c r="BA798" s="210"/>
      <c r="BB798" s="210"/>
      <c r="BC798" s="210"/>
      <c r="BD798" s="210"/>
      <c r="BE798" s="210"/>
      <c r="BF798" s="210"/>
      <c r="BG798" s="210"/>
      <c r="BH798" s="210"/>
    </row>
    <row r="799" spans="1:60" outlineLevel="3" x14ac:dyDescent="0.25">
      <c r="A799" s="217"/>
      <c r="B799" s="218"/>
      <c r="C799" s="261" t="s">
        <v>505</v>
      </c>
      <c r="D799" s="254"/>
      <c r="E799" s="255">
        <v>3.59</v>
      </c>
      <c r="F799" s="220"/>
      <c r="G799" s="220"/>
      <c r="H799" s="220"/>
      <c r="I799" s="220"/>
      <c r="J799" s="220"/>
      <c r="K799" s="220"/>
      <c r="L799" s="220"/>
      <c r="M799" s="220"/>
      <c r="N799" s="219"/>
      <c r="O799" s="219"/>
      <c r="P799" s="219"/>
      <c r="Q799" s="219"/>
      <c r="R799" s="220"/>
      <c r="S799" s="220"/>
      <c r="T799" s="220"/>
      <c r="U799" s="220"/>
      <c r="V799" s="220"/>
      <c r="W799" s="220"/>
      <c r="X799" s="220"/>
      <c r="Y799" s="220"/>
      <c r="Z799" s="210"/>
      <c r="AA799" s="210"/>
      <c r="AB799" s="210"/>
      <c r="AC799" s="210"/>
      <c r="AD799" s="210"/>
      <c r="AE799" s="210"/>
      <c r="AF799" s="210"/>
      <c r="AG799" s="210" t="s">
        <v>243</v>
      </c>
      <c r="AH799" s="210">
        <v>0</v>
      </c>
      <c r="AI799" s="210"/>
      <c r="AJ799" s="210"/>
      <c r="AK799" s="210"/>
      <c r="AL799" s="210"/>
      <c r="AM799" s="210"/>
      <c r="AN799" s="210"/>
      <c r="AO799" s="210"/>
      <c r="AP799" s="210"/>
      <c r="AQ799" s="210"/>
      <c r="AR799" s="210"/>
      <c r="AS799" s="210"/>
      <c r="AT799" s="210"/>
      <c r="AU799" s="210"/>
      <c r="AV799" s="210"/>
      <c r="AW799" s="210"/>
      <c r="AX799" s="210"/>
      <c r="AY799" s="210"/>
      <c r="AZ799" s="210"/>
      <c r="BA799" s="210"/>
      <c r="BB799" s="210"/>
      <c r="BC799" s="210"/>
      <c r="BD799" s="210"/>
      <c r="BE799" s="210"/>
      <c r="BF799" s="210"/>
      <c r="BG799" s="210"/>
      <c r="BH799" s="210"/>
    </row>
    <row r="800" spans="1:60" outlineLevel="3" x14ac:dyDescent="0.25">
      <c r="A800" s="217"/>
      <c r="B800" s="218"/>
      <c r="C800" s="261" t="s">
        <v>700</v>
      </c>
      <c r="D800" s="254"/>
      <c r="E800" s="255">
        <v>3.29</v>
      </c>
      <c r="F800" s="220"/>
      <c r="G800" s="220"/>
      <c r="H800" s="220"/>
      <c r="I800" s="220"/>
      <c r="J800" s="220"/>
      <c r="K800" s="220"/>
      <c r="L800" s="220"/>
      <c r="M800" s="220"/>
      <c r="N800" s="219"/>
      <c r="O800" s="219"/>
      <c r="P800" s="219"/>
      <c r="Q800" s="219"/>
      <c r="R800" s="220"/>
      <c r="S800" s="220"/>
      <c r="T800" s="220"/>
      <c r="U800" s="220"/>
      <c r="V800" s="220"/>
      <c r="W800" s="220"/>
      <c r="X800" s="220"/>
      <c r="Y800" s="220"/>
      <c r="Z800" s="210"/>
      <c r="AA800" s="210"/>
      <c r="AB800" s="210"/>
      <c r="AC800" s="210"/>
      <c r="AD800" s="210"/>
      <c r="AE800" s="210"/>
      <c r="AF800" s="210"/>
      <c r="AG800" s="210" t="s">
        <v>243</v>
      </c>
      <c r="AH800" s="210">
        <v>0</v>
      </c>
      <c r="AI800" s="210"/>
      <c r="AJ800" s="210"/>
      <c r="AK800" s="210"/>
      <c r="AL800" s="210"/>
      <c r="AM800" s="210"/>
      <c r="AN800" s="210"/>
      <c r="AO800" s="210"/>
      <c r="AP800" s="210"/>
      <c r="AQ800" s="210"/>
      <c r="AR800" s="210"/>
      <c r="AS800" s="210"/>
      <c r="AT800" s="210"/>
      <c r="AU800" s="210"/>
      <c r="AV800" s="210"/>
      <c r="AW800" s="210"/>
      <c r="AX800" s="210"/>
      <c r="AY800" s="210"/>
      <c r="AZ800" s="210"/>
      <c r="BA800" s="210"/>
      <c r="BB800" s="210"/>
      <c r="BC800" s="210"/>
      <c r="BD800" s="210"/>
      <c r="BE800" s="210"/>
      <c r="BF800" s="210"/>
      <c r="BG800" s="210"/>
      <c r="BH800" s="210"/>
    </row>
    <row r="801" spans="1:60" outlineLevel="3" x14ac:dyDescent="0.25">
      <c r="A801" s="217"/>
      <c r="B801" s="218"/>
      <c r="C801" s="261" t="s">
        <v>516</v>
      </c>
      <c r="D801" s="254"/>
      <c r="E801" s="255">
        <v>0.73</v>
      </c>
      <c r="F801" s="220"/>
      <c r="G801" s="220"/>
      <c r="H801" s="220"/>
      <c r="I801" s="220"/>
      <c r="J801" s="220"/>
      <c r="K801" s="220"/>
      <c r="L801" s="220"/>
      <c r="M801" s="220"/>
      <c r="N801" s="219"/>
      <c r="O801" s="219"/>
      <c r="P801" s="219"/>
      <c r="Q801" s="219"/>
      <c r="R801" s="220"/>
      <c r="S801" s="220"/>
      <c r="T801" s="220"/>
      <c r="U801" s="220"/>
      <c r="V801" s="220"/>
      <c r="W801" s="220"/>
      <c r="X801" s="220"/>
      <c r="Y801" s="220"/>
      <c r="Z801" s="210"/>
      <c r="AA801" s="210"/>
      <c r="AB801" s="210"/>
      <c r="AC801" s="210"/>
      <c r="AD801" s="210"/>
      <c r="AE801" s="210"/>
      <c r="AF801" s="210"/>
      <c r="AG801" s="210" t="s">
        <v>243</v>
      </c>
      <c r="AH801" s="210">
        <v>0</v>
      </c>
      <c r="AI801" s="210"/>
      <c r="AJ801" s="210"/>
      <c r="AK801" s="210"/>
      <c r="AL801" s="210"/>
      <c r="AM801" s="210"/>
      <c r="AN801" s="210"/>
      <c r="AO801" s="210"/>
      <c r="AP801" s="210"/>
      <c r="AQ801" s="210"/>
      <c r="AR801" s="210"/>
      <c r="AS801" s="210"/>
      <c r="AT801" s="210"/>
      <c r="AU801" s="210"/>
      <c r="AV801" s="210"/>
      <c r="AW801" s="210"/>
      <c r="AX801" s="210"/>
      <c r="AY801" s="210"/>
      <c r="AZ801" s="210"/>
      <c r="BA801" s="210"/>
      <c r="BB801" s="210"/>
      <c r="BC801" s="210"/>
      <c r="BD801" s="210"/>
      <c r="BE801" s="210"/>
      <c r="BF801" s="210"/>
      <c r="BG801" s="210"/>
      <c r="BH801" s="210"/>
    </row>
    <row r="802" spans="1:60" outlineLevel="3" x14ac:dyDescent="0.25">
      <c r="A802" s="217"/>
      <c r="B802" s="218"/>
      <c r="C802" s="261" t="s">
        <v>552</v>
      </c>
      <c r="D802" s="254"/>
      <c r="E802" s="255">
        <v>1.93</v>
      </c>
      <c r="F802" s="220"/>
      <c r="G802" s="220"/>
      <c r="H802" s="220"/>
      <c r="I802" s="220"/>
      <c r="J802" s="220"/>
      <c r="K802" s="220"/>
      <c r="L802" s="220"/>
      <c r="M802" s="220"/>
      <c r="N802" s="219"/>
      <c r="O802" s="219"/>
      <c r="P802" s="219"/>
      <c r="Q802" s="219"/>
      <c r="R802" s="220"/>
      <c r="S802" s="220"/>
      <c r="T802" s="220"/>
      <c r="U802" s="220"/>
      <c r="V802" s="220"/>
      <c r="W802" s="220"/>
      <c r="X802" s="220"/>
      <c r="Y802" s="220"/>
      <c r="Z802" s="210"/>
      <c r="AA802" s="210"/>
      <c r="AB802" s="210"/>
      <c r="AC802" s="210"/>
      <c r="AD802" s="210"/>
      <c r="AE802" s="210"/>
      <c r="AF802" s="210"/>
      <c r="AG802" s="210" t="s">
        <v>243</v>
      </c>
      <c r="AH802" s="210">
        <v>0</v>
      </c>
      <c r="AI802" s="210"/>
      <c r="AJ802" s="210"/>
      <c r="AK802" s="210"/>
      <c r="AL802" s="210"/>
      <c r="AM802" s="210"/>
      <c r="AN802" s="210"/>
      <c r="AO802" s="210"/>
      <c r="AP802" s="210"/>
      <c r="AQ802" s="210"/>
      <c r="AR802" s="210"/>
      <c r="AS802" s="210"/>
      <c r="AT802" s="210"/>
      <c r="AU802" s="210"/>
      <c r="AV802" s="210"/>
      <c r="AW802" s="210"/>
      <c r="AX802" s="210"/>
      <c r="AY802" s="210"/>
      <c r="AZ802" s="210"/>
      <c r="BA802" s="210"/>
      <c r="BB802" s="210"/>
      <c r="BC802" s="210"/>
      <c r="BD802" s="210"/>
      <c r="BE802" s="210"/>
      <c r="BF802" s="210"/>
      <c r="BG802" s="210"/>
      <c r="BH802" s="210"/>
    </row>
    <row r="803" spans="1:60" ht="20.399999999999999" outlineLevel="1" x14ac:dyDescent="0.25">
      <c r="A803" s="229">
        <v>188</v>
      </c>
      <c r="B803" s="230" t="s">
        <v>1014</v>
      </c>
      <c r="C803" s="247" t="s">
        <v>1015</v>
      </c>
      <c r="D803" s="231" t="s">
        <v>275</v>
      </c>
      <c r="E803" s="232">
        <v>173.60648</v>
      </c>
      <c r="F803" s="233"/>
      <c r="G803" s="234">
        <f>ROUND(E803*F803,2)</f>
        <v>0</v>
      </c>
      <c r="H803" s="233"/>
      <c r="I803" s="234">
        <f>ROUND(E803*H803,2)</f>
        <v>0</v>
      </c>
      <c r="J803" s="233"/>
      <c r="K803" s="234">
        <f>ROUND(E803*J803,2)</f>
        <v>0</v>
      </c>
      <c r="L803" s="234">
        <v>21</v>
      </c>
      <c r="M803" s="234">
        <f>G803*(1+L803/100)</f>
        <v>0</v>
      </c>
      <c r="N803" s="232">
        <v>0</v>
      </c>
      <c r="O803" s="232">
        <f>ROUND(E803*N803,2)</f>
        <v>0</v>
      </c>
      <c r="P803" s="232">
        <v>5.8999999999999997E-2</v>
      </c>
      <c r="Q803" s="232">
        <f>ROUND(E803*P803,2)</f>
        <v>10.24</v>
      </c>
      <c r="R803" s="234" t="s">
        <v>956</v>
      </c>
      <c r="S803" s="234" t="s">
        <v>160</v>
      </c>
      <c r="T803" s="235" t="s">
        <v>160</v>
      </c>
      <c r="U803" s="220">
        <v>0.2</v>
      </c>
      <c r="V803" s="220">
        <f>ROUND(E803*U803,2)</f>
        <v>34.72</v>
      </c>
      <c r="W803" s="220"/>
      <c r="X803" s="220" t="s">
        <v>194</v>
      </c>
      <c r="Y803" s="220" t="s">
        <v>163</v>
      </c>
      <c r="Z803" s="210"/>
      <c r="AA803" s="210"/>
      <c r="AB803" s="210"/>
      <c r="AC803" s="210"/>
      <c r="AD803" s="210"/>
      <c r="AE803" s="210"/>
      <c r="AF803" s="210"/>
      <c r="AG803" s="210" t="s">
        <v>195</v>
      </c>
      <c r="AH803" s="210"/>
      <c r="AI803" s="210"/>
      <c r="AJ803" s="210"/>
      <c r="AK803" s="210"/>
      <c r="AL803" s="210"/>
      <c r="AM803" s="210"/>
      <c r="AN803" s="210"/>
      <c r="AO803" s="210"/>
      <c r="AP803" s="210"/>
      <c r="AQ803" s="210"/>
      <c r="AR803" s="210"/>
      <c r="AS803" s="210"/>
      <c r="AT803" s="210"/>
      <c r="AU803" s="210"/>
      <c r="AV803" s="210"/>
      <c r="AW803" s="210"/>
      <c r="AX803" s="210"/>
      <c r="AY803" s="210"/>
      <c r="AZ803" s="210"/>
      <c r="BA803" s="210"/>
      <c r="BB803" s="210"/>
      <c r="BC803" s="210"/>
      <c r="BD803" s="210"/>
      <c r="BE803" s="210"/>
      <c r="BF803" s="210"/>
      <c r="BG803" s="210"/>
      <c r="BH803" s="210"/>
    </row>
    <row r="804" spans="1:60" outlineLevel="2" x14ac:dyDescent="0.25">
      <c r="A804" s="217"/>
      <c r="B804" s="218"/>
      <c r="C804" s="261" t="s">
        <v>519</v>
      </c>
      <c r="D804" s="254"/>
      <c r="E804" s="255">
        <v>14.7</v>
      </c>
      <c r="F804" s="220"/>
      <c r="G804" s="220"/>
      <c r="H804" s="220"/>
      <c r="I804" s="220"/>
      <c r="J804" s="220"/>
      <c r="K804" s="220"/>
      <c r="L804" s="220"/>
      <c r="M804" s="220"/>
      <c r="N804" s="219"/>
      <c r="O804" s="219"/>
      <c r="P804" s="219"/>
      <c r="Q804" s="219"/>
      <c r="R804" s="220"/>
      <c r="S804" s="220"/>
      <c r="T804" s="220"/>
      <c r="U804" s="220"/>
      <c r="V804" s="220"/>
      <c r="W804" s="220"/>
      <c r="X804" s="220"/>
      <c r="Y804" s="220"/>
      <c r="Z804" s="210"/>
      <c r="AA804" s="210"/>
      <c r="AB804" s="210"/>
      <c r="AC804" s="210"/>
      <c r="AD804" s="210"/>
      <c r="AE804" s="210"/>
      <c r="AF804" s="210"/>
      <c r="AG804" s="210" t="s">
        <v>243</v>
      </c>
      <c r="AH804" s="210">
        <v>0</v>
      </c>
      <c r="AI804" s="210"/>
      <c r="AJ804" s="210"/>
      <c r="AK804" s="210"/>
      <c r="AL804" s="210"/>
      <c r="AM804" s="210"/>
      <c r="AN804" s="210"/>
      <c r="AO804" s="210"/>
      <c r="AP804" s="210"/>
      <c r="AQ804" s="210"/>
      <c r="AR804" s="210"/>
      <c r="AS804" s="210"/>
      <c r="AT804" s="210"/>
      <c r="AU804" s="210"/>
      <c r="AV804" s="210"/>
      <c r="AW804" s="210"/>
      <c r="AX804" s="210"/>
      <c r="AY804" s="210"/>
      <c r="AZ804" s="210"/>
      <c r="BA804" s="210"/>
      <c r="BB804" s="210"/>
      <c r="BC804" s="210"/>
      <c r="BD804" s="210"/>
      <c r="BE804" s="210"/>
      <c r="BF804" s="210"/>
      <c r="BG804" s="210"/>
      <c r="BH804" s="210"/>
    </row>
    <row r="805" spans="1:60" outlineLevel="3" x14ac:dyDescent="0.25">
      <c r="A805" s="217"/>
      <c r="B805" s="218"/>
      <c r="C805" s="261" t="s">
        <v>584</v>
      </c>
      <c r="D805" s="254"/>
      <c r="E805" s="255">
        <v>127.26</v>
      </c>
      <c r="F805" s="220"/>
      <c r="G805" s="220"/>
      <c r="H805" s="220"/>
      <c r="I805" s="220"/>
      <c r="J805" s="220"/>
      <c r="K805" s="220"/>
      <c r="L805" s="220"/>
      <c r="M805" s="220"/>
      <c r="N805" s="219"/>
      <c r="O805" s="219"/>
      <c r="P805" s="219"/>
      <c r="Q805" s="219"/>
      <c r="R805" s="220"/>
      <c r="S805" s="220"/>
      <c r="T805" s="220"/>
      <c r="U805" s="220"/>
      <c r="V805" s="220"/>
      <c r="W805" s="220"/>
      <c r="X805" s="220"/>
      <c r="Y805" s="220"/>
      <c r="Z805" s="210"/>
      <c r="AA805" s="210"/>
      <c r="AB805" s="210"/>
      <c r="AC805" s="210"/>
      <c r="AD805" s="210"/>
      <c r="AE805" s="210"/>
      <c r="AF805" s="210"/>
      <c r="AG805" s="210" t="s">
        <v>243</v>
      </c>
      <c r="AH805" s="210">
        <v>0</v>
      </c>
      <c r="AI805" s="210"/>
      <c r="AJ805" s="210"/>
      <c r="AK805" s="210"/>
      <c r="AL805" s="210"/>
      <c r="AM805" s="210"/>
      <c r="AN805" s="210"/>
      <c r="AO805" s="210"/>
      <c r="AP805" s="210"/>
      <c r="AQ805" s="210"/>
      <c r="AR805" s="210"/>
      <c r="AS805" s="210"/>
      <c r="AT805" s="210"/>
      <c r="AU805" s="210"/>
      <c r="AV805" s="210"/>
      <c r="AW805" s="210"/>
      <c r="AX805" s="210"/>
      <c r="AY805" s="210"/>
      <c r="AZ805" s="210"/>
      <c r="BA805" s="210"/>
      <c r="BB805" s="210"/>
      <c r="BC805" s="210"/>
      <c r="BD805" s="210"/>
      <c r="BE805" s="210"/>
      <c r="BF805" s="210"/>
      <c r="BG805" s="210"/>
      <c r="BH805" s="210"/>
    </row>
    <row r="806" spans="1:60" outlineLevel="3" x14ac:dyDescent="0.25">
      <c r="A806" s="217"/>
      <c r="B806" s="218"/>
      <c r="C806" s="261" t="s">
        <v>520</v>
      </c>
      <c r="D806" s="254"/>
      <c r="E806" s="255">
        <v>20.22</v>
      </c>
      <c r="F806" s="220"/>
      <c r="G806" s="220"/>
      <c r="H806" s="220"/>
      <c r="I806" s="220"/>
      <c r="J806" s="220"/>
      <c r="K806" s="220"/>
      <c r="L806" s="220"/>
      <c r="M806" s="220"/>
      <c r="N806" s="219"/>
      <c r="O806" s="219"/>
      <c r="P806" s="219"/>
      <c r="Q806" s="219"/>
      <c r="R806" s="220"/>
      <c r="S806" s="220"/>
      <c r="T806" s="220"/>
      <c r="U806" s="220"/>
      <c r="V806" s="220"/>
      <c r="W806" s="220"/>
      <c r="X806" s="220"/>
      <c r="Y806" s="220"/>
      <c r="Z806" s="210"/>
      <c r="AA806" s="210"/>
      <c r="AB806" s="210"/>
      <c r="AC806" s="210"/>
      <c r="AD806" s="210"/>
      <c r="AE806" s="210"/>
      <c r="AF806" s="210"/>
      <c r="AG806" s="210" t="s">
        <v>243</v>
      </c>
      <c r="AH806" s="210">
        <v>0</v>
      </c>
      <c r="AI806" s="210"/>
      <c r="AJ806" s="210"/>
      <c r="AK806" s="210"/>
      <c r="AL806" s="210"/>
      <c r="AM806" s="210"/>
      <c r="AN806" s="210"/>
      <c r="AO806" s="210"/>
      <c r="AP806" s="210"/>
      <c r="AQ806" s="210"/>
      <c r="AR806" s="210"/>
      <c r="AS806" s="210"/>
      <c r="AT806" s="210"/>
      <c r="AU806" s="210"/>
      <c r="AV806" s="210"/>
      <c r="AW806" s="210"/>
      <c r="AX806" s="210"/>
      <c r="AY806" s="210"/>
      <c r="AZ806" s="210"/>
      <c r="BA806" s="210"/>
      <c r="BB806" s="210"/>
      <c r="BC806" s="210"/>
      <c r="BD806" s="210"/>
      <c r="BE806" s="210"/>
      <c r="BF806" s="210"/>
      <c r="BG806" s="210"/>
      <c r="BH806" s="210"/>
    </row>
    <row r="807" spans="1:60" outlineLevel="3" x14ac:dyDescent="0.25">
      <c r="A807" s="217"/>
      <c r="B807" s="218"/>
      <c r="C807" s="261" t="s">
        <v>523</v>
      </c>
      <c r="D807" s="254"/>
      <c r="E807" s="255">
        <v>10.66</v>
      </c>
      <c r="F807" s="220"/>
      <c r="G807" s="220"/>
      <c r="H807" s="220"/>
      <c r="I807" s="220"/>
      <c r="J807" s="220"/>
      <c r="K807" s="220"/>
      <c r="L807" s="220"/>
      <c r="M807" s="220"/>
      <c r="N807" s="219"/>
      <c r="O807" s="219"/>
      <c r="P807" s="219"/>
      <c r="Q807" s="219"/>
      <c r="R807" s="220"/>
      <c r="S807" s="220"/>
      <c r="T807" s="220"/>
      <c r="U807" s="220"/>
      <c r="V807" s="220"/>
      <c r="W807" s="220"/>
      <c r="X807" s="220"/>
      <c r="Y807" s="220"/>
      <c r="Z807" s="210"/>
      <c r="AA807" s="210"/>
      <c r="AB807" s="210"/>
      <c r="AC807" s="210"/>
      <c r="AD807" s="210"/>
      <c r="AE807" s="210"/>
      <c r="AF807" s="210"/>
      <c r="AG807" s="210" t="s">
        <v>243</v>
      </c>
      <c r="AH807" s="210">
        <v>0</v>
      </c>
      <c r="AI807" s="210"/>
      <c r="AJ807" s="210"/>
      <c r="AK807" s="210"/>
      <c r="AL807" s="210"/>
      <c r="AM807" s="210"/>
      <c r="AN807" s="210"/>
      <c r="AO807" s="210"/>
      <c r="AP807" s="210"/>
      <c r="AQ807" s="210"/>
      <c r="AR807" s="210"/>
      <c r="AS807" s="210"/>
      <c r="AT807" s="210"/>
      <c r="AU807" s="210"/>
      <c r="AV807" s="210"/>
      <c r="AW807" s="210"/>
      <c r="AX807" s="210"/>
      <c r="AY807" s="210"/>
      <c r="AZ807" s="210"/>
      <c r="BA807" s="210"/>
      <c r="BB807" s="210"/>
      <c r="BC807" s="210"/>
      <c r="BD807" s="210"/>
      <c r="BE807" s="210"/>
      <c r="BF807" s="210"/>
      <c r="BG807" s="210"/>
      <c r="BH807" s="210"/>
    </row>
    <row r="808" spans="1:60" outlineLevel="3" x14ac:dyDescent="0.25">
      <c r="A808" s="217"/>
      <c r="B808" s="218"/>
      <c r="C808" s="261" t="s">
        <v>585</v>
      </c>
      <c r="D808" s="254"/>
      <c r="E808" s="255">
        <v>0.44</v>
      </c>
      <c r="F808" s="220"/>
      <c r="G808" s="220"/>
      <c r="H808" s="220"/>
      <c r="I808" s="220"/>
      <c r="J808" s="220"/>
      <c r="K808" s="220"/>
      <c r="L808" s="220"/>
      <c r="M808" s="220"/>
      <c r="N808" s="219"/>
      <c r="O808" s="219"/>
      <c r="P808" s="219"/>
      <c r="Q808" s="219"/>
      <c r="R808" s="220"/>
      <c r="S808" s="220"/>
      <c r="T808" s="220"/>
      <c r="U808" s="220"/>
      <c r="V808" s="220"/>
      <c r="W808" s="220"/>
      <c r="X808" s="220"/>
      <c r="Y808" s="220"/>
      <c r="Z808" s="210"/>
      <c r="AA808" s="210"/>
      <c r="AB808" s="210"/>
      <c r="AC808" s="210"/>
      <c r="AD808" s="210"/>
      <c r="AE808" s="210"/>
      <c r="AF808" s="210"/>
      <c r="AG808" s="210" t="s">
        <v>243</v>
      </c>
      <c r="AH808" s="210">
        <v>0</v>
      </c>
      <c r="AI808" s="210"/>
      <c r="AJ808" s="210"/>
      <c r="AK808" s="210"/>
      <c r="AL808" s="210"/>
      <c r="AM808" s="210"/>
      <c r="AN808" s="210"/>
      <c r="AO808" s="210"/>
      <c r="AP808" s="210"/>
      <c r="AQ808" s="210"/>
      <c r="AR808" s="210"/>
      <c r="AS808" s="210"/>
      <c r="AT808" s="210"/>
      <c r="AU808" s="210"/>
      <c r="AV808" s="210"/>
      <c r="AW808" s="210"/>
      <c r="AX808" s="210"/>
      <c r="AY808" s="210"/>
      <c r="AZ808" s="210"/>
      <c r="BA808" s="210"/>
      <c r="BB808" s="210"/>
      <c r="BC808" s="210"/>
      <c r="BD808" s="210"/>
      <c r="BE808" s="210"/>
      <c r="BF808" s="210"/>
      <c r="BG808" s="210"/>
      <c r="BH808" s="210"/>
    </row>
    <row r="809" spans="1:60" outlineLevel="3" x14ac:dyDescent="0.25">
      <c r="A809" s="217"/>
      <c r="B809" s="218"/>
      <c r="C809" s="261" t="s">
        <v>586</v>
      </c>
      <c r="D809" s="254"/>
      <c r="E809" s="255">
        <v>0.33</v>
      </c>
      <c r="F809" s="220"/>
      <c r="G809" s="220"/>
      <c r="H809" s="220"/>
      <c r="I809" s="220"/>
      <c r="J809" s="220"/>
      <c r="K809" s="220"/>
      <c r="L809" s="220"/>
      <c r="M809" s="220"/>
      <c r="N809" s="219"/>
      <c r="O809" s="219"/>
      <c r="P809" s="219"/>
      <c r="Q809" s="219"/>
      <c r="R809" s="220"/>
      <c r="S809" s="220"/>
      <c r="T809" s="220"/>
      <c r="U809" s="220"/>
      <c r="V809" s="220"/>
      <c r="W809" s="220"/>
      <c r="X809" s="220"/>
      <c r="Y809" s="220"/>
      <c r="Z809" s="210"/>
      <c r="AA809" s="210"/>
      <c r="AB809" s="210"/>
      <c r="AC809" s="210"/>
      <c r="AD809" s="210"/>
      <c r="AE809" s="210"/>
      <c r="AF809" s="210"/>
      <c r="AG809" s="210" t="s">
        <v>243</v>
      </c>
      <c r="AH809" s="210">
        <v>0</v>
      </c>
      <c r="AI809" s="210"/>
      <c r="AJ809" s="210"/>
      <c r="AK809" s="210"/>
      <c r="AL809" s="210"/>
      <c r="AM809" s="210"/>
      <c r="AN809" s="210"/>
      <c r="AO809" s="210"/>
      <c r="AP809" s="210"/>
      <c r="AQ809" s="210"/>
      <c r="AR809" s="210"/>
      <c r="AS809" s="210"/>
      <c r="AT809" s="210"/>
      <c r="AU809" s="210"/>
      <c r="AV809" s="210"/>
      <c r="AW809" s="210"/>
      <c r="AX809" s="210"/>
      <c r="AY809" s="210"/>
      <c r="AZ809" s="210"/>
      <c r="BA809" s="210"/>
      <c r="BB809" s="210"/>
      <c r="BC809" s="210"/>
      <c r="BD809" s="210"/>
      <c r="BE809" s="210"/>
      <c r="BF809" s="210"/>
      <c r="BG809" s="210"/>
      <c r="BH809" s="210"/>
    </row>
    <row r="810" spans="1:60" outlineLevel="1" x14ac:dyDescent="0.25">
      <c r="A810" s="229">
        <v>189</v>
      </c>
      <c r="B810" s="230" t="s">
        <v>1016</v>
      </c>
      <c r="C810" s="247" t="s">
        <v>1017</v>
      </c>
      <c r="D810" s="231" t="s">
        <v>275</v>
      </c>
      <c r="E810" s="232">
        <v>2.73</v>
      </c>
      <c r="F810" s="233"/>
      <c r="G810" s="234">
        <f>ROUND(E810*F810,2)</f>
        <v>0</v>
      </c>
      <c r="H810" s="233"/>
      <c r="I810" s="234">
        <f>ROUND(E810*H810,2)</f>
        <v>0</v>
      </c>
      <c r="J810" s="233"/>
      <c r="K810" s="234">
        <f>ROUND(E810*J810,2)</f>
        <v>0</v>
      </c>
      <c r="L810" s="234">
        <v>21</v>
      </c>
      <c r="M810" s="234">
        <f>G810*(1+L810/100)</f>
        <v>0</v>
      </c>
      <c r="N810" s="232">
        <v>0</v>
      </c>
      <c r="O810" s="232">
        <f>ROUND(E810*N810,2)</f>
        <v>0</v>
      </c>
      <c r="P810" s="232">
        <v>1.4E-2</v>
      </c>
      <c r="Q810" s="232">
        <f>ROUND(E810*P810,2)</f>
        <v>0.04</v>
      </c>
      <c r="R810" s="234" t="s">
        <v>956</v>
      </c>
      <c r="S810" s="234" t="s">
        <v>160</v>
      </c>
      <c r="T810" s="235" t="s">
        <v>160</v>
      </c>
      <c r="U810" s="220">
        <v>0.27</v>
      </c>
      <c r="V810" s="220">
        <f>ROUND(E810*U810,2)</f>
        <v>0.74</v>
      </c>
      <c r="W810" s="220"/>
      <c r="X810" s="220" t="s">
        <v>194</v>
      </c>
      <c r="Y810" s="220" t="s">
        <v>163</v>
      </c>
      <c r="Z810" s="210"/>
      <c r="AA810" s="210"/>
      <c r="AB810" s="210"/>
      <c r="AC810" s="210"/>
      <c r="AD810" s="210"/>
      <c r="AE810" s="210"/>
      <c r="AF810" s="210"/>
      <c r="AG810" s="210" t="s">
        <v>195</v>
      </c>
      <c r="AH810" s="210"/>
      <c r="AI810" s="210"/>
      <c r="AJ810" s="210"/>
      <c r="AK810" s="210"/>
      <c r="AL810" s="210"/>
      <c r="AM810" s="210"/>
      <c r="AN810" s="210"/>
      <c r="AO810" s="210"/>
      <c r="AP810" s="210"/>
      <c r="AQ810" s="210"/>
      <c r="AR810" s="210"/>
      <c r="AS810" s="210"/>
      <c r="AT810" s="210"/>
      <c r="AU810" s="210"/>
      <c r="AV810" s="210"/>
      <c r="AW810" s="210"/>
      <c r="AX810" s="210"/>
      <c r="AY810" s="210"/>
      <c r="AZ810" s="210"/>
      <c r="BA810" s="210"/>
      <c r="BB810" s="210"/>
      <c r="BC810" s="210"/>
      <c r="BD810" s="210"/>
      <c r="BE810" s="210"/>
      <c r="BF810" s="210"/>
      <c r="BG810" s="210"/>
      <c r="BH810" s="210"/>
    </row>
    <row r="811" spans="1:60" outlineLevel="2" x14ac:dyDescent="0.25">
      <c r="A811" s="217"/>
      <c r="B811" s="218"/>
      <c r="C811" s="261" t="s">
        <v>616</v>
      </c>
      <c r="D811" s="254"/>
      <c r="E811" s="255">
        <v>2.73</v>
      </c>
      <c r="F811" s="220"/>
      <c r="G811" s="220"/>
      <c r="H811" s="220"/>
      <c r="I811" s="220"/>
      <c r="J811" s="220"/>
      <c r="K811" s="220"/>
      <c r="L811" s="220"/>
      <c r="M811" s="220"/>
      <c r="N811" s="219"/>
      <c r="O811" s="219"/>
      <c r="P811" s="219"/>
      <c r="Q811" s="219"/>
      <c r="R811" s="220"/>
      <c r="S811" s="220"/>
      <c r="T811" s="220"/>
      <c r="U811" s="220"/>
      <c r="V811" s="220"/>
      <c r="W811" s="220"/>
      <c r="X811" s="220"/>
      <c r="Y811" s="220"/>
      <c r="Z811" s="210"/>
      <c r="AA811" s="210"/>
      <c r="AB811" s="210"/>
      <c r="AC811" s="210"/>
      <c r="AD811" s="210"/>
      <c r="AE811" s="210"/>
      <c r="AF811" s="210"/>
      <c r="AG811" s="210" t="s">
        <v>243</v>
      </c>
      <c r="AH811" s="210">
        <v>0</v>
      </c>
      <c r="AI811" s="210"/>
      <c r="AJ811" s="210"/>
      <c r="AK811" s="210"/>
      <c r="AL811" s="210"/>
      <c r="AM811" s="210"/>
      <c r="AN811" s="210"/>
      <c r="AO811" s="210"/>
      <c r="AP811" s="210"/>
      <c r="AQ811" s="210"/>
      <c r="AR811" s="210"/>
      <c r="AS811" s="210"/>
      <c r="AT811" s="210"/>
      <c r="AU811" s="210"/>
      <c r="AV811" s="210"/>
      <c r="AW811" s="210"/>
      <c r="AX811" s="210"/>
      <c r="AY811" s="210"/>
      <c r="AZ811" s="210"/>
      <c r="BA811" s="210"/>
      <c r="BB811" s="210"/>
      <c r="BC811" s="210"/>
      <c r="BD811" s="210"/>
      <c r="BE811" s="210"/>
      <c r="BF811" s="210"/>
      <c r="BG811" s="210"/>
      <c r="BH811" s="210"/>
    </row>
    <row r="812" spans="1:60" outlineLevel="1" x14ac:dyDescent="0.25">
      <c r="A812" s="229">
        <v>190</v>
      </c>
      <c r="B812" s="230" t="s">
        <v>1018</v>
      </c>
      <c r="C812" s="247" t="s">
        <v>1019</v>
      </c>
      <c r="D812" s="231" t="s">
        <v>288</v>
      </c>
      <c r="E812" s="232">
        <v>67.81223</v>
      </c>
      <c r="F812" s="233"/>
      <c r="G812" s="234">
        <f>ROUND(E812*F812,2)</f>
        <v>0</v>
      </c>
      <c r="H812" s="233"/>
      <c r="I812" s="234">
        <f>ROUND(E812*H812,2)</f>
        <v>0</v>
      </c>
      <c r="J812" s="233"/>
      <c r="K812" s="234">
        <f>ROUND(E812*J812,2)</f>
        <v>0</v>
      </c>
      <c r="L812" s="234">
        <v>21</v>
      </c>
      <c r="M812" s="234">
        <f>G812*(1+L812/100)</f>
        <v>0</v>
      </c>
      <c r="N812" s="232">
        <v>0</v>
      </c>
      <c r="O812" s="232">
        <f>ROUND(E812*N812,2)</f>
        <v>0</v>
      </c>
      <c r="P812" s="232">
        <v>0</v>
      </c>
      <c r="Q812" s="232">
        <f>ROUND(E812*P812,2)</f>
        <v>0</v>
      </c>
      <c r="R812" s="234" t="s">
        <v>956</v>
      </c>
      <c r="S812" s="234" t="s">
        <v>160</v>
      </c>
      <c r="T812" s="235" t="s">
        <v>160</v>
      </c>
      <c r="U812" s="220">
        <v>0.49</v>
      </c>
      <c r="V812" s="220">
        <f>ROUND(E812*U812,2)</f>
        <v>33.229999999999997</v>
      </c>
      <c r="W812" s="220"/>
      <c r="X812" s="220" t="s">
        <v>194</v>
      </c>
      <c r="Y812" s="220" t="s">
        <v>163</v>
      </c>
      <c r="Z812" s="210"/>
      <c r="AA812" s="210"/>
      <c r="AB812" s="210"/>
      <c r="AC812" s="210"/>
      <c r="AD812" s="210"/>
      <c r="AE812" s="210"/>
      <c r="AF812" s="210"/>
      <c r="AG812" s="210" t="s">
        <v>293</v>
      </c>
      <c r="AH812" s="210"/>
      <c r="AI812" s="210"/>
      <c r="AJ812" s="210"/>
      <c r="AK812" s="210"/>
      <c r="AL812" s="210"/>
      <c r="AM812" s="210"/>
      <c r="AN812" s="210"/>
      <c r="AO812" s="210"/>
      <c r="AP812" s="210"/>
      <c r="AQ812" s="210"/>
      <c r="AR812" s="210"/>
      <c r="AS812" s="210"/>
      <c r="AT812" s="210"/>
      <c r="AU812" s="210"/>
      <c r="AV812" s="210"/>
      <c r="AW812" s="210"/>
      <c r="AX812" s="210"/>
      <c r="AY812" s="210"/>
      <c r="AZ812" s="210"/>
      <c r="BA812" s="210"/>
      <c r="BB812" s="210"/>
      <c r="BC812" s="210"/>
      <c r="BD812" s="210"/>
      <c r="BE812" s="210"/>
      <c r="BF812" s="210"/>
      <c r="BG812" s="210"/>
      <c r="BH812" s="210"/>
    </row>
    <row r="813" spans="1:60" outlineLevel="2" x14ac:dyDescent="0.25">
      <c r="A813" s="217"/>
      <c r="B813" s="218"/>
      <c r="C813" s="248" t="s">
        <v>1020</v>
      </c>
      <c r="D813" s="236"/>
      <c r="E813" s="236"/>
      <c r="F813" s="236"/>
      <c r="G813" s="236"/>
      <c r="H813" s="220"/>
      <c r="I813" s="220"/>
      <c r="J813" s="220"/>
      <c r="K813" s="220"/>
      <c r="L813" s="220"/>
      <c r="M813" s="220"/>
      <c r="N813" s="219"/>
      <c r="O813" s="219"/>
      <c r="P813" s="219"/>
      <c r="Q813" s="219"/>
      <c r="R813" s="220"/>
      <c r="S813" s="220"/>
      <c r="T813" s="220"/>
      <c r="U813" s="220"/>
      <c r="V813" s="220"/>
      <c r="W813" s="220"/>
      <c r="X813" s="220"/>
      <c r="Y813" s="220"/>
      <c r="Z813" s="210"/>
      <c r="AA813" s="210"/>
      <c r="AB813" s="210"/>
      <c r="AC813" s="210"/>
      <c r="AD813" s="210"/>
      <c r="AE813" s="210"/>
      <c r="AF813" s="210"/>
      <c r="AG813" s="210" t="s">
        <v>166</v>
      </c>
      <c r="AH813" s="210"/>
      <c r="AI813" s="210"/>
      <c r="AJ813" s="210"/>
      <c r="AK813" s="210"/>
      <c r="AL813" s="210"/>
      <c r="AM813" s="210"/>
      <c r="AN813" s="210"/>
      <c r="AO813" s="210"/>
      <c r="AP813" s="210"/>
      <c r="AQ813" s="210"/>
      <c r="AR813" s="210"/>
      <c r="AS813" s="210"/>
      <c r="AT813" s="210"/>
      <c r="AU813" s="210"/>
      <c r="AV813" s="210"/>
      <c r="AW813" s="210"/>
      <c r="AX813" s="210"/>
      <c r="AY813" s="210"/>
      <c r="AZ813" s="210"/>
      <c r="BA813" s="210"/>
      <c r="BB813" s="210"/>
      <c r="BC813" s="210"/>
      <c r="BD813" s="210"/>
      <c r="BE813" s="210"/>
      <c r="BF813" s="210"/>
      <c r="BG813" s="210"/>
      <c r="BH813" s="210"/>
    </row>
    <row r="814" spans="1:60" outlineLevel="1" x14ac:dyDescent="0.25">
      <c r="A814" s="239">
        <v>191</v>
      </c>
      <c r="B814" s="240" t="s">
        <v>1021</v>
      </c>
      <c r="C814" s="250" t="s">
        <v>1022</v>
      </c>
      <c r="D814" s="241" t="s">
        <v>288</v>
      </c>
      <c r="E814" s="242">
        <v>1693.6101699999999</v>
      </c>
      <c r="F814" s="243"/>
      <c r="G814" s="244">
        <f>ROUND(E814*F814,2)</f>
        <v>0</v>
      </c>
      <c r="H814" s="243"/>
      <c r="I814" s="244">
        <f>ROUND(E814*H814,2)</f>
        <v>0</v>
      </c>
      <c r="J814" s="243"/>
      <c r="K814" s="244">
        <f>ROUND(E814*J814,2)</f>
        <v>0</v>
      </c>
      <c r="L814" s="244">
        <v>21</v>
      </c>
      <c r="M814" s="244">
        <f>G814*(1+L814/100)</f>
        <v>0</v>
      </c>
      <c r="N814" s="242">
        <v>0</v>
      </c>
      <c r="O814" s="242">
        <f>ROUND(E814*N814,2)</f>
        <v>0</v>
      </c>
      <c r="P814" s="242">
        <v>0</v>
      </c>
      <c r="Q814" s="242">
        <f>ROUND(E814*P814,2)</f>
        <v>0</v>
      </c>
      <c r="R814" s="244" t="s">
        <v>956</v>
      </c>
      <c r="S814" s="244" t="s">
        <v>160</v>
      </c>
      <c r="T814" s="245" t="s">
        <v>160</v>
      </c>
      <c r="U814" s="220">
        <v>0</v>
      </c>
      <c r="V814" s="220">
        <f>ROUND(E814*U814,2)</f>
        <v>0</v>
      </c>
      <c r="W814" s="220"/>
      <c r="X814" s="220" t="s">
        <v>194</v>
      </c>
      <c r="Y814" s="220" t="s">
        <v>163</v>
      </c>
      <c r="Z814" s="210"/>
      <c r="AA814" s="210"/>
      <c r="AB814" s="210"/>
      <c r="AC814" s="210"/>
      <c r="AD814" s="210"/>
      <c r="AE814" s="210"/>
      <c r="AF814" s="210"/>
      <c r="AG814" s="210" t="s">
        <v>293</v>
      </c>
      <c r="AH814" s="210"/>
      <c r="AI814" s="210"/>
      <c r="AJ814" s="210"/>
      <c r="AK814" s="210"/>
      <c r="AL814" s="210"/>
      <c r="AM814" s="210"/>
      <c r="AN814" s="210"/>
      <c r="AO814" s="210"/>
      <c r="AP814" s="210"/>
      <c r="AQ814" s="210"/>
      <c r="AR814" s="210"/>
      <c r="AS814" s="210"/>
      <c r="AT814" s="210"/>
      <c r="AU814" s="210"/>
      <c r="AV814" s="210"/>
      <c r="AW814" s="210"/>
      <c r="AX814" s="210"/>
      <c r="AY814" s="210"/>
      <c r="AZ814" s="210"/>
      <c r="BA814" s="210"/>
      <c r="BB814" s="210"/>
      <c r="BC814" s="210"/>
      <c r="BD814" s="210"/>
      <c r="BE814" s="210"/>
      <c r="BF814" s="210"/>
      <c r="BG814" s="210"/>
      <c r="BH814" s="210"/>
    </row>
    <row r="815" spans="1:60" outlineLevel="1" x14ac:dyDescent="0.25">
      <c r="A815" s="239">
        <v>192</v>
      </c>
      <c r="B815" s="240" t="s">
        <v>1023</v>
      </c>
      <c r="C815" s="250" t="s">
        <v>1024</v>
      </c>
      <c r="D815" s="241" t="s">
        <v>288</v>
      </c>
      <c r="E815" s="242">
        <v>67.744410000000002</v>
      </c>
      <c r="F815" s="243"/>
      <c r="G815" s="244">
        <f>ROUND(E815*F815,2)</f>
        <v>0</v>
      </c>
      <c r="H815" s="243"/>
      <c r="I815" s="244">
        <f>ROUND(E815*H815,2)</f>
        <v>0</v>
      </c>
      <c r="J815" s="243"/>
      <c r="K815" s="244">
        <f>ROUND(E815*J815,2)</f>
        <v>0</v>
      </c>
      <c r="L815" s="244">
        <v>21</v>
      </c>
      <c r="M815" s="244">
        <f>G815*(1+L815/100)</f>
        <v>0</v>
      </c>
      <c r="N815" s="242">
        <v>0</v>
      </c>
      <c r="O815" s="242">
        <f>ROUND(E815*N815,2)</f>
        <v>0</v>
      </c>
      <c r="P815" s="242">
        <v>0</v>
      </c>
      <c r="Q815" s="242">
        <f>ROUND(E815*P815,2)</f>
        <v>0</v>
      </c>
      <c r="R815" s="244" t="s">
        <v>956</v>
      </c>
      <c r="S815" s="244" t="s">
        <v>160</v>
      </c>
      <c r="T815" s="245" t="s">
        <v>160</v>
      </c>
      <c r="U815" s="220">
        <v>0.94199999999999995</v>
      </c>
      <c r="V815" s="220">
        <f>ROUND(E815*U815,2)</f>
        <v>63.82</v>
      </c>
      <c r="W815" s="220"/>
      <c r="X815" s="220" t="s">
        <v>194</v>
      </c>
      <c r="Y815" s="220" t="s">
        <v>163</v>
      </c>
      <c r="Z815" s="210"/>
      <c r="AA815" s="210"/>
      <c r="AB815" s="210"/>
      <c r="AC815" s="210"/>
      <c r="AD815" s="210"/>
      <c r="AE815" s="210"/>
      <c r="AF815" s="210"/>
      <c r="AG815" s="210" t="s">
        <v>293</v>
      </c>
      <c r="AH815" s="210"/>
      <c r="AI815" s="210"/>
      <c r="AJ815" s="210"/>
      <c r="AK815" s="210"/>
      <c r="AL815" s="210"/>
      <c r="AM815" s="210"/>
      <c r="AN815" s="210"/>
      <c r="AO815" s="210"/>
      <c r="AP815" s="210"/>
      <c r="AQ815" s="210"/>
      <c r="AR815" s="210"/>
      <c r="AS815" s="210"/>
      <c r="AT815" s="210"/>
      <c r="AU815" s="210"/>
      <c r="AV815" s="210"/>
      <c r="AW815" s="210"/>
      <c r="AX815" s="210"/>
      <c r="AY815" s="210"/>
      <c r="AZ815" s="210"/>
      <c r="BA815" s="210"/>
      <c r="BB815" s="210"/>
      <c r="BC815" s="210"/>
      <c r="BD815" s="210"/>
      <c r="BE815" s="210"/>
      <c r="BF815" s="210"/>
      <c r="BG815" s="210"/>
      <c r="BH815" s="210"/>
    </row>
    <row r="816" spans="1:60" outlineLevel="1" x14ac:dyDescent="0.25">
      <c r="A816" s="239">
        <v>193</v>
      </c>
      <c r="B816" s="240" t="s">
        <v>1025</v>
      </c>
      <c r="C816" s="250" t="s">
        <v>1026</v>
      </c>
      <c r="D816" s="241" t="s">
        <v>288</v>
      </c>
      <c r="E816" s="242">
        <v>338.72203000000002</v>
      </c>
      <c r="F816" s="243"/>
      <c r="G816" s="244">
        <f>ROUND(E816*F816,2)</f>
        <v>0</v>
      </c>
      <c r="H816" s="243"/>
      <c r="I816" s="244">
        <f>ROUND(E816*H816,2)</f>
        <v>0</v>
      </c>
      <c r="J816" s="243"/>
      <c r="K816" s="244">
        <f>ROUND(E816*J816,2)</f>
        <v>0</v>
      </c>
      <c r="L816" s="244">
        <v>21</v>
      </c>
      <c r="M816" s="244">
        <f>G816*(1+L816/100)</f>
        <v>0</v>
      </c>
      <c r="N816" s="242">
        <v>0</v>
      </c>
      <c r="O816" s="242">
        <f>ROUND(E816*N816,2)</f>
        <v>0</v>
      </c>
      <c r="P816" s="242">
        <v>0</v>
      </c>
      <c r="Q816" s="242">
        <f>ROUND(E816*P816,2)</f>
        <v>0</v>
      </c>
      <c r="R816" s="244" t="s">
        <v>956</v>
      </c>
      <c r="S816" s="244" t="s">
        <v>160</v>
      </c>
      <c r="T816" s="245" t="s">
        <v>160</v>
      </c>
      <c r="U816" s="220">
        <v>0.105</v>
      </c>
      <c r="V816" s="220">
        <f>ROUND(E816*U816,2)</f>
        <v>35.57</v>
      </c>
      <c r="W816" s="220"/>
      <c r="X816" s="220" t="s">
        <v>194</v>
      </c>
      <c r="Y816" s="220" t="s">
        <v>163</v>
      </c>
      <c r="Z816" s="210"/>
      <c r="AA816" s="210"/>
      <c r="AB816" s="210"/>
      <c r="AC816" s="210"/>
      <c r="AD816" s="210"/>
      <c r="AE816" s="210"/>
      <c r="AF816" s="210"/>
      <c r="AG816" s="210" t="s">
        <v>293</v>
      </c>
      <c r="AH816" s="210"/>
      <c r="AI816" s="210"/>
      <c r="AJ816" s="210"/>
      <c r="AK816" s="210"/>
      <c r="AL816" s="210"/>
      <c r="AM816" s="210"/>
      <c r="AN816" s="210"/>
      <c r="AO816" s="210"/>
      <c r="AP816" s="210"/>
      <c r="AQ816" s="210"/>
      <c r="AR816" s="210"/>
      <c r="AS816" s="210"/>
      <c r="AT816" s="210"/>
      <c r="AU816" s="210"/>
      <c r="AV816" s="210"/>
      <c r="AW816" s="210"/>
      <c r="AX816" s="210"/>
      <c r="AY816" s="210"/>
      <c r="AZ816" s="210"/>
      <c r="BA816" s="210"/>
      <c r="BB816" s="210"/>
      <c r="BC816" s="210"/>
      <c r="BD816" s="210"/>
      <c r="BE816" s="210"/>
      <c r="BF816" s="210"/>
      <c r="BG816" s="210"/>
      <c r="BH816" s="210"/>
    </row>
    <row r="817" spans="1:60" outlineLevel="1" x14ac:dyDescent="0.25">
      <c r="A817" s="229">
        <v>194</v>
      </c>
      <c r="B817" s="230" t="s">
        <v>290</v>
      </c>
      <c r="C817" s="247" t="s">
        <v>291</v>
      </c>
      <c r="D817" s="231" t="s">
        <v>288</v>
      </c>
      <c r="E817" s="232">
        <v>67.744410000000002</v>
      </c>
      <c r="F817" s="233"/>
      <c r="G817" s="234">
        <f>ROUND(E817*F817,2)</f>
        <v>0</v>
      </c>
      <c r="H817" s="233"/>
      <c r="I817" s="234">
        <f>ROUND(E817*H817,2)</f>
        <v>0</v>
      </c>
      <c r="J817" s="233"/>
      <c r="K817" s="234">
        <f>ROUND(E817*J817,2)</f>
        <v>0</v>
      </c>
      <c r="L817" s="234">
        <v>21</v>
      </c>
      <c r="M817" s="234">
        <f>G817*(1+L817/100)</f>
        <v>0</v>
      </c>
      <c r="N817" s="232">
        <v>0</v>
      </c>
      <c r="O817" s="232">
        <f>ROUND(E817*N817,2)</f>
        <v>0</v>
      </c>
      <c r="P817" s="232">
        <v>0</v>
      </c>
      <c r="Q817" s="232">
        <f>ROUND(E817*P817,2)</f>
        <v>0</v>
      </c>
      <c r="R817" s="234" t="s">
        <v>292</v>
      </c>
      <c r="S817" s="234" t="s">
        <v>160</v>
      </c>
      <c r="T817" s="235" t="s">
        <v>160</v>
      </c>
      <c r="U817" s="220">
        <v>6.0000000000000001E-3</v>
      </c>
      <c r="V817" s="220">
        <f>ROUND(E817*U817,2)</f>
        <v>0.41</v>
      </c>
      <c r="W817" s="220"/>
      <c r="X817" s="220" t="s">
        <v>194</v>
      </c>
      <c r="Y817" s="220" t="s">
        <v>163</v>
      </c>
      <c r="Z817" s="210"/>
      <c r="AA817" s="210"/>
      <c r="AB817" s="210"/>
      <c r="AC817" s="210"/>
      <c r="AD817" s="210"/>
      <c r="AE817" s="210"/>
      <c r="AF817" s="210"/>
      <c r="AG817" s="210" t="s">
        <v>293</v>
      </c>
      <c r="AH817" s="210"/>
      <c r="AI817" s="210"/>
      <c r="AJ817" s="210"/>
      <c r="AK817" s="210"/>
      <c r="AL817" s="210"/>
      <c r="AM817" s="210"/>
      <c r="AN817" s="210"/>
      <c r="AO817" s="210"/>
      <c r="AP817" s="210"/>
      <c r="AQ817" s="210"/>
      <c r="AR817" s="210"/>
      <c r="AS817" s="210"/>
      <c r="AT817" s="210"/>
      <c r="AU817" s="210"/>
      <c r="AV817" s="210"/>
      <c r="AW817" s="210"/>
      <c r="AX817" s="210"/>
      <c r="AY817" s="210"/>
      <c r="AZ817" s="210"/>
      <c r="BA817" s="210"/>
      <c r="BB817" s="210"/>
      <c r="BC817" s="210"/>
      <c r="BD817" s="210"/>
      <c r="BE817" s="210"/>
      <c r="BF817" s="210"/>
      <c r="BG817" s="210"/>
      <c r="BH817" s="210"/>
    </row>
    <row r="818" spans="1:60" outlineLevel="2" x14ac:dyDescent="0.25">
      <c r="A818" s="217"/>
      <c r="B818" s="218"/>
      <c r="C818" s="262" t="s">
        <v>294</v>
      </c>
      <c r="D818" s="260"/>
      <c r="E818" s="260"/>
      <c r="F818" s="260"/>
      <c r="G818" s="260"/>
      <c r="H818" s="220"/>
      <c r="I818" s="220"/>
      <c r="J818" s="220"/>
      <c r="K818" s="220"/>
      <c r="L818" s="220"/>
      <c r="M818" s="220"/>
      <c r="N818" s="219"/>
      <c r="O818" s="219"/>
      <c r="P818" s="219"/>
      <c r="Q818" s="219"/>
      <c r="R818" s="220"/>
      <c r="S818" s="220"/>
      <c r="T818" s="220"/>
      <c r="U818" s="220"/>
      <c r="V818" s="220"/>
      <c r="W818" s="220"/>
      <c r="X818" s="220"/>
      <c r="Y818" s="220"/>
      <c r="Z818" s="210"/>
      <c r="AA818" s="210"/>
      <c r="AB818" s="210"/>
      <c r="AC818" s="210"/>
      <c r="AD818" s="210"/>
      <c r="AE818" s="210"/>
      <c r="AF818" s="210"/>
      <c r="AG818" s="210" t="s">
        <v>249</v>
      </c>
      <c r="AH818" s="210"/>
      <c r="AI818" s="210"/>
      <c r="AJ818" s="210"/>
      <c r="AK818" s="210"/>
      <c r="AL818" s="210"/>
      <c r="AM818" s="210"/>
      <c r="AN818" s="210"/>
      <c r="AO818" s="210"/>
      <c r="AP818" s="210"/>
      <c r="AQ818" s="210"/>
      <c r="AR818" s="210"/>
      <c r="AS818" s="210"/>
      <c r="AT818" s="210"/>
      <c r="AU818" s="210"/>
      <c r="AV818" s="210"/>
      <c r="AW818" s="210"/>
      <c r="AX818" s="210"/>
      <c r="AY818" s="210"/>
      <c r="AZ818" s="210"/>
      <c r="BA818" s="210"/>
      <c r="BB818" s="210"/>
      <c r="BC818" s="210"/>
      <c r="BD818" s="210"/>
      <c r="BE818" s="210"/>
      <c r="BF818" s="210"/>
      <c r="BG818" s="210"/>
      <c r="BH818" s="210"/>
    </row>
    <row r="819" spans="1:60" ht="20.399999999999999" outlineLevel="1" x14ac:dyDescent="0.25">
      <c r="A819" s="239">
        <v>195</v>
      </c>
      <c r="B819" s="240" t="s">
        <v>1027</v>
      </c>
      <c r="C819" s="250" t="s">
        <v>1028</v>
      </c>
      <c r="D819" s="241" t="s">
        <v>288</v>
      </c>
      <c r="E819" s="242">
        <v>67.744410000000002</v>
      </c>
      <c r="F819" s="243"/>
      <c r="G819" s="244">
        <f>ROUND(E819*F819,2)</f>
        <v>0</v>
      </c>
      <c r="H819" s="243"/>
      <c r="I819" s="244">
        <f>ROUND(E819*H819,2)</f>
        <v>0</v>
      </c>
      <c r="J819" s="243"/>
      <c r="K819" s="244">
        <f>ROUND(E819*J819,2)</f>
        <v>0</v>
      </c>
      <c r="L819" s="244">
        <v>21</v>
      </c>
      <c r="M819" s="244">
        <f>G819*(1+L819/100)</f>
        <v>0</v>
      </c>
      <c r="N819" s="242">
        <v>0</v>
      </c>
      <c r="O819" s="242">
        <f>ROUND(E819*N819,2)</f>
        <v>0</v>
      </c>
      <c r="P819" s="242">
        <v>0</v>
      </c>
      <c r="Q819" s="242">
        <f>ROUND(E819*P819,2)</f>
        <v>0</v>
      </c>
      <c r="R819" s="244" t="s">
        <v>956</v>
      </c>
      <c r="S819" s="244" t="s">
        <v>160</v>
      </c>
      <c r="T819" s="245" t="s">
        <v>160</v>
      </c>
      <c r="U819" s="220">
        <v>0</v>
      </c>
      <c r="V819" s="220">
        <f>ROUND(E819*U819,2)</f>
        <v>0</v>
      </c>
      <c r="W819" s="220"/>
      <c r="X819" s="220" t="s">
        <v>194</v>
      </c>
      <c r="Y819" s="220" t="s">
        <v>163</v>
      </c>
      <c r="Z819" s="210"/>
      <c r="AA819" s="210"/>
      <c r="AB819" s="210"/>
      <c r="AC819" s="210"/>
      <c r="AD819" s="210"/>
      <c r="AE819" s="210"/>
      <c r="AF819" s="210"/>
      <c r="AG819" s="210" t="s">
        <v>293</v>
      </c>
      <c r="AH819" s="210"/>
      <c r="AI819" s="210"/>
      <c r="AJ819" s="210"/>
      <c r="AK819" s="210"/>
      <c r="AL819" s="210"/>
      <c r="AM819" s="210"/>
      <c r="AN819" s="210"/>
      <c r="AO819" s="210"/>
      <c r="AP819" s="210"/>
      <c r="AQ819" s="210"/>
      <c r="AR819" s="210"/>
      <c r="AS819" s="210"/>
      <c r="AT819" s="210"/>
      <c r="AU819" s="210"/>
      <c r="AV819" s="210"/>
      <c r="AW819" s="210"/>
      <c r="AX819" s="210"/>
      <c r="AY819" s="210"/>
      <c r="AZ819" s="210"/>
      <c r="BA819" s="210"/>
      <c r="BB819" s="210"/>
      <c r="BC819" s="210"/>
      <c r="BD819" s="210"/>
      <c r="BE819" s="210"/>
      <c r="BF819" s="210"/>
      <c r="BG819" s="210"/>
      <c r="BH819" s="210"/>
    </row>
    <row r="820" spans="1:60" outlineLevel="1" x14ac:dyDescent="0.25">
      <c r="A820" s="229">
        <v>196</v>
      </c>
      <c r="B820" s="230" t="s">
        <v>1029</v>
      </c>
      <c r="C820" s="247" t="s">
        <v>1030</v>
      </c>
      <c r="D820" s="231" t="s">
        <v>288</v>
      </c>
      <c r="E820" s="232">
        <v>11.22648</v>
      </c>
      <c r="F820" s="233"/>
      <c r="G820" s="234">
        <f>ROUND(E820*F820,2)</f>
        <v>0</v>
      </c>
      <c r="H820" s="233"/>
      <c r="I820" s="234">
        <f>ROUND(E820*H820,2)</f>
        <v>0</v>
      </c>
      <c r="J820" s="233"/>
      <c r="K820" s="234">
        <f>ROUND(E820*J820,2)</f>
        <v>0</v>
      </c>
      <c r="L820" s="234">
        <v>21</v>
      </c>
      <c r="M820" s="234">
        <f>G820*(1+L820/100)</f>
        <v>0</v>
      </c>
      <c r="N820" s="232">
        <v>0</v>
      </c>
      <c r="O820" s="232">
        <f>ROUND(E820*N820,2)</f>
        <v>0</v>
      </c>
      <c r="P820" s="232">
        <v>0</v>
      </c>
      <c r="Q820" s="232">
        <f>ROUND(E820*P820,2)</f>
        <v>0</v>
      </c>
      <c r="R820" s="234" t="s">
        <v>956</v>
      </c>
      <c r="S820" s="234" t="s">
        <v>160</v>
      </c>
      <c r="T820" s="235" t="s">
        <v>160</v>
      </c>
      <c r="U820" s="220">
        <v>0</v>
      </c>
      <c r="V820" s="220">
        <f>ROUND(E820*U820,2)</f>
        <v>0</v>
      </c>
      <c r="W820" s="220"/>
      <c r="X820" s="220" t="s">
        <v>194</v>
      </c>
      <c r="Y820" s="220" t="s">
        <v>163</v>
      </c>
      <c r="Z820" s="210"/>
      <c r="AA820" s="210"/>
      <c r="AB820" s="210"/>
      <c r="AC820" s="210"/>
      <c r="AD820" s="210"/>
      <c r="AE820" s="210"/>
      <c r="AF820" s="210"/>
      <c r="AG820" s="210" t="s">
        <v>293</v>
      </c>
      <c r="AH820" s="210"/>
      <c r="AI820" s="210"/>
      <c r="AJ820" s="210"/>
      <c r="AK820" s="210"/>
      <c r="AL820" s="210"/>
      <c r="AM820" s="210"/>
      <c r="AN820" s="210"/>
      <c r="AO820" s="210"/>
      <c r="AP820" s="210"/>
      <c r="AQ820" s="210"/>
      <c r="AR820" s="210"/>
      <c r="AS820" s="210"/>
      <c r="AT820" s="210"/>
      <c r="AU820" s="210"/>
      <c r="AV820" s="210"/>
      <c r="AW820" s="210"/>
      <c r="AX820" s="210"/>
      <c r="AY820" s="210"/>
      <c r="AZ820" s="210"/>
      <c r="BA820" s="210"/>
      <c r="BB820" s="210"/>
      <c r="BC820" s="210"/>
      <c r="BD820" s="210"/>
      <c r="BE820" s="210"/>
      <c r="BF820" s="210"/>
      <c r="BG820" s="210"/>
      <c r="BH820" s="210"/>
    </row>
    <row r="821" spans="1:60" outlineLevel="2" x14ac:dyDescent="0.25">
      <c r="A821" s="217"/>
      <c r="B821" s="218"/>
      <c r="C821" s="261" t="s">
        <v>1031</v>
      </c>
      <c r="D821" s="254"/>
      <c r="E821" s="255">
        <v>11.23</v>
      </c>
      <c r="F821" s="220"/>
      <c r="G821" s="220"/>
      <c r="H821" s="220"/>
      <c r="I821" s="220"/>
      <c r="J821" s="220"/>
      <c r="K821" s="220"/>
      <c r="L821" s="220"/>
      <c r="M821" s="220"/>
      <c r="N821" s="219"/>
      <c r="O821" s="219"/>
      <c r="P821" s="219"/>
      <c r="Q821" s="219"/>
      <c r="R821" s="220"/>
      <c r="S821" s="220"/>
      <c r="T821" s="220"/>
      <c r="U821" s="220"/>
      <c r="V821" s="220"/>
      <c r="W821" s="220"/>
      <c r="X821" s="220"/>
      <c r="Y821" s="220"/>
      <c r="Z821" s="210"/>
      <c r="AA821" s="210"/>
      <c r="AB821" s="210"/>
      <c r="AC821" s="210"/>
      <c r="AD821" s="210"/>
      <c r="AE821" s="210"/>
      <c r="AF821" s="210"/>
      <c r="AG821" s="210" t="s">
        <v>243</v>
      </c>
      <c r="AH821" s="210">
        <v>0</v>
      </c>
      <c r="AI821" s="210"/>
      <c r="AJ821" s="210"/>
      <c r="AK821" s="210"/>
      <c r="AL821" s="210"/>
      <c r="AM821" s="210"/>
      <c r="AN821" s="210"/>
      <c r="AO821" s="210"/>
      <c r="AP821" s="210"/>
      <c r="AQ821" s="210"/>
      <c r="AR821" s="210"/>
      <c r="AS821" s="210"/>
      <c r="AT821" s="210"/>
      <c r="AU821" s="210"/>
      <c r="AV821" s="210"/>
      <c r="AW821" s="210"/>
      <c r="AX821" s="210"/>
      <c r="AY821" s="210"/>
      <c r="AZ821" s="210"/>
      <c r="BA821" s="210"/>
      <c r="BB821" s="210"/>
      <c r="BC821" s="210"/>
      <c r="BD821" s="210"/>
      <c r="BE821" s="210"/>
      <c r="BF821" s="210"/>
      <c r="BG821" s="210"/>
      <c r="BH821" s="210"/>
    </row>
    <row r="822" spans="1:60" x14ac:dyDescent="0.25">
      <c r="A822" s="222" t="s">
        <v>155</v>
      </c>
      <c r="B822" s="223" t="s">
        <v>104</v>
      </c>
      <c r="C822" s="246" t="s">
        <v>105</v>
      </c>
      <c r="D822" s="224"/>
      <c r="E822" s="225"/>
      <c r="F822" s="226"/>
      <c r="G822" s="226">
        <f>SUMIF(AG823:AG824,"&lt;&gt;NOR",G823:G824)</f>
        <v>0</v>
      </c>
      <c r="H822" s="226"/>
      <c r="I822" s="226">
        <f>SUM(I823:I824)</f>
        <v>0</v>
      </c>
      <c r="J822" s="226"/>
      <c r="K822" s="226">
        <f>SUM(K823:K824)</f>
        <v>0</v>
      </c>
      <c r="L822" s="226"/>
      <c r="M822" s="226">
        <f>SUM(M823:M824)</f>
        <v>0</v>
      </c>
      <c r="N822" s="225"/>
      <c r="O822" s="225">
        <f>SUM(O823:O824)</f>
        <v>0</v>
      </c>
      <c r="P822" s="225"/>
      <c r="Q822" s="225">
        <f>SUM(Q823:Q824)</f>
        <v>0</v>
      </c>
      <c r="R822" s="226"/>
      <c r="S822" s="226"/>
      <c r="T822" s="227"/>
      <c r="U822" s="221"/>
      <c r="V822" s="221">
        <f>SUM(V823:V824)</f>
        <v>316.51</v>
      </c>
      <c r="W822" s="221"/>
      <c r="X822" s="221"/>
      <c r="Y822" s="221"/>
      <c r="AG822" t="s">
        <v>156</v>
      </c>
    </row>
    <row r="823" spans="1:60" ht="20.399999999999999" outlineLevel="1" x14ac:dyDescent="0.25">
      <c r="A823" s="229">
        <v>197</v>
      </c>
      <c r="B823" s="230" t="s">
        <v>1032</v>
      </c>
      <c r="C823" s="247" t="s">
        <v>1033</v>
      </c>
      <c r="D823" s="231" t="s">
        <v>288</v>
      </c>
      <c r="E823" s="232">
        <v>167.29111</v>
      </c>
      <c r="F823" s="233"/>
      <c r="G823" s="234">
        <f>ROUND(E823*F823,2)</f>
        <v>0</v>
      </c>
      <c r="H823" s="233"/>
      <c r="I823" s="234">
        <f>ROUND(E823*H823,2)</f>
        <v>0</v>
      </c>
      <c r="J823" s="233"/>
      <c r="K823" s="234">
        <f>ROUND(E823*J823,2)</f>
        <v>0</v>
      </c>
      <c r="L823" s="234">
        <v>21</v>
      </c>
      <c r="M823" s="234">
        <f>G823*(1+L823/100)</f>
        <v>0</v>
      </c>
      <c r="N823" s="232">
        <v>0</v>
      </c>
      <c r="O823" s="232">
        <f>ROUND(E823*N823,2)</f>
        <v>0</v>
      </c>
      <c r="P823" s="232">
        <v>0</v>
      </c>
      <c r="Q823" s="232">
        <f>ROUND(E823*P823,2)</f>
        <v>0</v>
      </c>
      <c r="R823" s="234" t="s">
        <v>366</v>
      </c>
      <c r="S823" s="234" t="s">
        <v>160</v>
      </c>
      <c r="T823" s="235" t="s">
        <v>160</v>
      </c>
      <c r="U823" s="220">
        <v>1.8919999999999999</v>
      </c>
      <c r="V823" s="220">
        <f>ROUND(E823*U823,2)</f>
        <v>316.51</v>
      </c>
      <c r="W823" s="220"/>
      <c r="X823" s="220" t="s">
        <v>194</v>
      </c>
      <c r="Y823" s="220" t="s">
        <v>163</v>
      </c>
      <c r="Z823" s="210"/>
      <c r="AA823" s="210"/>
      <c r="AB823" s="210"/>
      <c r="AC823" s="210"/>
      <c r="AD823" s="210"/>
      <c r="AE823" s="210"/>
      <c r="AF823" s="210"/>
      <c r="AG823" s="210" t="s">
        <v>195</v>
      </c>
      <c r="AH823" s="210"/>
      <c r="AI823" s="210"/>
      <c r="AJ823" s="210"/>
      <c r="AK823" s="210"/>
      <c r="AL823" s="210"/>
      <c r="AM823" s="210"/>
      <c r="AN823" s="210"/>
      <c r="AO823" s="210"/>
      <c r="AP823" s="210"/>
      <c r="AQ823" s="210"/>
      <c r="AR823" s="210"/>
      <c r="AS823" s="210"/>
      <c r="AT823" s="210"/>
      <c r="AU823" s="210"/>
      <c r="AV823" s="210"/>
      <c r="AW823" s="210"/>
      <c r="AX823" s="210"/>
      <c r="AY823" s="210"/>
      <c r="AZ823" s="210"/>
      <c r="BA823" s="210"/>
      <c r="BB823" s="210"/>
      <c r="BC823" s="210"/>
      <c r="BD823" s="210"/>
      <c r="BE823" s="210"/>
      <c r="BF823" s="210"/>
      <c r="BG823" s="210"/>
      <c r="BH823" s="210"/>
    </row>
    <row r="824" spans="1:60" outlineLevel="2" x14ac:dyDescent="0.25">
      <c r="A824" s="217"/>
      <c r="B824" s="218"/>
      <c r="C824" s="262" t="s">
        <v>1034</v>
      </c>
      <c r="D824" s="260"/>
      <c r="E824" s="260"/>
      <c r="F824" s="260"/>
      <c r="G824" s="260"/>
      <c r="H824" s="220"/>
      <c r="I824" s="220"/>
      <c r="J824" s="220"/>
      <c r="K824" s="220"/>
      <c r="L824" s="220"/>
      <c r="M824" s="220"/>
      <c r="N824" s="219"/>
      <c r="O824" s="219"/>
      <c r="P824" s="219"/>
      <c r="Q824" s="219"/>
      <c r="R824" s="220"/>
      <c r="S824" s="220"/>
      <c r="T824" s="220"/>
      <c r="U824" s="220"/>
      <c r="V824" s="220"/>
      <c r="W824" s="220"/>
      <c r="X824" s="220"/>
      <c r="Y824" s="220"/>
      <c r="Z824" s="210"/>
      <c r="AA824" s="210"/>
      <c r="AB824" s="210"/>
      <c r="AC824" s="210"/>
      <c r="AD824" s="210"/>
      <c r="AE824" s="210"/>
      <c r="AF824" s="210"/>
      <c r="AG824" s="210" t="s">
        <v>249</v>
      </c>
      <c r="AH824" s="210"/>
      <c r="AI824" s="210"/>
      <c r="AJ824" s="210"/>
      <c r="AK824" s="210"/>
      <c r="AL824" s="210"/>
      <c r="AM824" s="210"/>
      <c r="AN824" s="210"/>
      <c r="AO824" s="210"/>
      <c r="AP824" s="210"/>
      <c r="AQ824" s="210"/>
      <c r="AR824" s="210"/>
      <c r="AS824" s="210"/>
      <c r="AT824" s="210"/>
      <c r="AU824" s="210"/>
      <c r="AV824" s="210"/>
      <c r="AW824" s="210"/>
      <c r="AX824" s="210"/>
      <c r="AY824" s="210"/>
      <c r="AZ824" s="210"/>
      <c r="BA824" s="210"/>
      <c r="BB824" s="210"/>
      <c r="BC824" s="210"/>
      <c r="BD824" s="210"/>
      <c r="BE824" s="210"/>
      <c r="BF824" s="210"/>
      <c r="BG824" s="210"/>
      <c r="BH824" s="210"/>
    </row>
    <row r="825" spans="1:60" x14ac:dyDescent="0.25">
      <c r="A825" s="3"/>
      <c r="B825" s="4"/>
      <c r="C825" s="251"/>
      <c r="D825" s="6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AE825">
        <v>12</v>
      </c>
      <c r="AF825">
        <v>21</v>
      </c>
      <c r="AG825" t="s">
        <v>141</v>
      </c>
    </row>
    <row r="826" spans="1:60" x14ac:dyDescent="0.25">
      <c r="A826" s="213"/>
      <c r="B826" s="214" t="s">
        <v>29</v>
      </c>
      <c r="C826" s="252"/>
      <c r="D826" s="215"/>
      <c r="E826" s="216"/>
      <c r="F826" s="216"/>
      <c r="G826" s="228">
        <f>G8+G50+G52+G55+G62+G67+G70+G110+G183+G405+G411+G439+G469+G488+G511+G524+G580+G623+G637+G645+G658+G674+G698+G702+G822</f>
        <v>0</v>
      </c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AE826">
        <f>SUMIF(L7:L824,AE825,G7:G824)</f>
        <v>0</v>
      </c>
      <c r="AF826">
        <f>SUMIF(L7:L824,AF825,G7:G824)</f>
        <v>0</v>
      </c>
      <c r="AG826" t="s">
        <v>229</v>
      </c>
    </row>
    <row r="827" spans="1:60" x14ac:dyDescent="0.25">
      <c r="C827" s="253"/>
      <c r="D827" s="10"/>
      <c r="AG827" t="s">
        <v>235</v>
      </c>
    </row>
    <row r="828" spans="1:60" x14ac:dyDescent="0.25">
      <c r="D828" s="10"/>
    </row>
    <row r="829" spans="1:60" x14ac:dyDescent="0.25">
      <c r="D829" s="10"/>
    </row>
    <row r="830" spans="1:60" x14ac:dyDescent="0.25">
      <c r="D830" s="10"/>
    </row>
    <row r="831" spans="1:60" x14ac:dyDescent="0.25">
      <c r="D831" s="10"/>
    </row>
    <row r="832" spans="1:60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BpNLD79/xku81RZhIf88wnZroVSvJtJSm0fShHMV4s0BAzjdZyGEeRSae2osn5mVurfd5RbsGHOpp2I88iPSwg==" saltValue="uGeTQROnEq4Wog8+PFPaVw==" spinCount="100000" sheet="1" formatRows="0"/>
  <mergeCells count="72">
    <mergeCell ref="C748:G748"/>
    <mergeCell ref="C752:G752"/>
    <mergeCell ref="C784:G784"/>
    <mergeCell ref="C813:G813"/>
    <mergeCell ref="C818:G818"/>
    <mergeCell ref="C824:G824"/>
    <mergeCell ref="C700:G700"/>
    <mergeCell ref="C704:G704"/>
    <mergeCell ref="C722:G722"/>
    <mergeCell ref="C727:G727"/>
    <mergeCell ref="C730:G730"/>
    <mergeCell ref="C734:G734"/>
    <mergeCell ref="C622:G622"/>
    <mergeCell ref="C636:G636"/>
    <mergeCell ref="C644:G644"/>
    <mergeCell ref="C647:G647"/>
    <mergeCell ref="C678:G678"/>
    <mergeCell ref="C685:G685"/>
    <mergeCell ref="C560:G560"/>
    <mergeCell ref="C563:G563"/>
    <mergeCell ref="C566:G566"/>
    <mergeCell ref="C570:G570"/>
    <mergeCell ref="C579:G579"/>
    <mergeCell ref="C606:G606"/>
    <mergeCell ref="C428:G428"/>
    <mergeCell ref="C468:G468"/>
    <mergeCell ref="C487:G487"/>
    <mergeCell ref="C510:G510"/>
    <mergeCell ref="C523:G523"/>
    <mergeCell ref="C556:G556"/>
    <mergeCell ref="C328:G328"/>
    <mergeCell ref="C340:G340"/>
    <mergeCell ref="C345:G345"/>
    <mergeCell ref="C348:G348"/>
    <mergeCell ref="C365:G365"/>
    <mergeCell ref="C407:G407"/>
    <mergeCell ref="C265:G265"/>
    <mergeCell ref="C270:G270"/>
    <mergeCell ref="C274:G274"/>
    <mergeCell ref="C283:G283"/>
    <mergeCell ref="C318:G318"/>
    <mergeCell ref="C325:G325"/>
    <mergeCell ref="C128:G128"/>
    <mergeCell ref="C131:G131"/>
    <mergeCell ref="C146:G146"/>
    <mergeCell ref="C160:G160"/>
    <mergeCell ref="C257:G257"/>
    <mergeCell ref="C260:G260"/>
    <mergeCell ref="C105:G105"/>
    <mergeCell ref="C108:G108"/>
    <mergeCell ref="C112:G112"/>
    <mergeCell ref="C115:G115"/>
    <mergeCell ref="C118:G118"/>
    <mergeCell ref="C125:G125"/>
    <mergeCell ref="C60:G60"/>
    <mergeCell ref="C64:G64"/>
    <mergeCell ref="C72:G72"/>
    <mergeCell ref="C96:G96"/>
    <mergeCell ref="C99:G99"/>
    <mergeCell ref="C102:G102"/>
    <mergeCell ref="C21:G21"/>
    <mergeCell ref="C27:G27"/>
    <mergeCell ref="C34:G34"/>
    <mergeCell ref="C39:G39"/>
    <mergeCell ref="C44:G44"/>
    <mergeCell ref="C57:G57"/>
    <mergeCell ref="A1:G1"/>
    <mergeCell ref="C2:G2"/>
    <mergeCell ref="C3:G3"/>
    <mergeCell ref="C4:G4"/>
    <mergeCell ref="C12:G12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'02 1 Pol'!Názvy_tisku</vt:lpstr>
      <vt:lpstr>oadresa</vt:lpstr>
      <vt:lpstr>Stavba!Objednatel</vt:lpstr>
      <vt:lpstr>Stavba!Objekt</vt:lpstr>
      <vt:lpstr>'01 1 Pol'!Oblast_tisku</vt:lpstr>
      <vt:lpstr>'02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Dvořák</dc:creator>
  <cp:lastModifiedBy>Jaroslav Dvořák</cp:lastModifiedBy>
  <cp:lastPrinted>2019-03-19T12:27:02Z</cp:lastPrinted>
  <dcterms:created xsi:type="dcterms:W3CDTF">2009-04-08T07:15:50Z</dcterms:created>
  <dcterms:modified xsi:type="dcterms:W3CDTF">2024-01-26T07:13:03Z</dcterms:modified>
</cp:coreProperties>
</file>